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1760" activeTab="0"/>
  </bookViews>
  <sheets>
    <sheet name="11 д" sheetId="1" r:id="rId1"/>
    <sheet name="10 д" sheetId="2" r:id="rId2"/>
    <sheet name="9 д" sheetId="3" r:id="rId3"/>
    <sheet name="8 д" sheetId="4" r:id="rId4"/>
    <sheet name="7 д" sheetId="5" r:id="rId5"/>
    <sheet name="11 м" sheetId="6" r:id="rId6"/>
    <sheet name="10 м" sheetId="7" r:id="rId7"/>
    <sheet name="9 м" sheetId="8" r:id="rId8"/>
    <sheet name="8 м" sheetId="9" r:id="rId9"/>
    <sheet name="7 м" sheetId="10" r:id="rId10"/>
  </sheets>
  <definedNames/>
  <calcPr fullCalcOnLoad="1"/>
</workbook>
</file>

<file path=xl/sharedStrings.xml><?xml version="1.0" encoding="utf-8"?>
<sst xmlns="http://schemas.openxmlformats.org/spreadsheetml/2006/main" count="941" uniqueCount="329">
  <si>
    <t>Kтеор=</t>
  </si>
  <si>
    <t>Кгим=</t>
  </si>
  <si>
    <t>Ксп.игры=</t>
  </si>
  <si>
    <t>Mтеор=</t>
  </si>
  <si>
    <t>Мгим=</t>
  </si>
  <si>
    <t>minM</t>
  </si>
  <si>
    <t>теория</t>
  </si>
  <si>
    <t>гимнастика</t>
  </si>
  <si>
    <t>ТЕОРИЯ</t>
  </si>
  <si>
    <t>ФАМИЛИЯ</t>
  </si>
  <si>
    <t>ИМЯ</t>
  </si>
  <si>
    <t>ОТЧЕСТВО</t>
  </si>
  <si>
    <t>ГОРОД</t>
  </si>
  <si>
    <t>результат</t>
  </si>
  <si>
    <t>баллы</t>
  </si>
  <si>
    <t>sum</t>
  </si>
  <si>
    <t>N</t>
  </si>
  <si>
    <t>формула 4 вида</t>
  </si>
  <si>
    <t>Кполоса=</t>
  </si>
  <si>
    <t>minп=</t>
  </si>
  <si>
    <t>игры</t>
  </si>
  <si>
    <t>полоса</t>
  </si>
  <si>
    <t>игры2</t>
  </si>
  <si>
    <t>КПАСС</t>
  </si>
  <si>
    <t>ИГРЫ</t>
  </si>
  <si>
    <t>ПОЛОСА</t>
  </si>
  <si>
    <t>Гриб</t>
  </si>
  <si>
    <t>Анастасия</t>
  </si>
  <si>
    <t>Николаевна</t>
  </si>
  <si>
    <t>МОУ-СОШ №17</t>
  </si>
  <si>
    <t>Потапова</t>
  </si>
  <si>
    <t> Елена</t>
  </si>
  <si>
    <t> Владимировна</t>
  </si>
  <si>
    <t>Графова</t>
  </si>
  <si>
    <t xml:space="preserve">Анастасия </t>
  </si>
  <si>
    <t>Алексеевна</t>
  </si>
  <si>
    <t>МОУ-ГИМНАЗИЯ №1</t>
  </si>
  <si>
    <t>Савина</t>
  </si>
  <si>
    <t>Виктория</t>
  </si>
  <si>
    <t>Сергеевна</t>
  </si>
  <si>
    <t>МОУ-ГИМНАЗИЯ №15</t>
  </si>
  <si>
    <t>Ромасева</t>
  </si>
  <si>
    <t xml:space="preserve"> Валентина </t>
  </si>
  <si>
    <t>Дмитриевна</t>
  </si>
  <si>
    <t>МОУ-ПРОФИЛЬНАЯ ШКОЛА №4</t>
  </si>
  <si>
    <t xml:space="preserve">Гусева </t>
  </si>
  <si>
    <t>Ангелина</t>
  </si>
  <si>
    <t>Евгеньевна</t>
  </si>
  <si>
    <t>МОУ ЛИЦЕЙ №10</t>
  </si>
  <si>
    <t>Рябчикова</t>
  </si>
  <si>
    <t>Владимировна</t>
  </si>
  <si>
    <t>Александровна</t>
  </si>
  <si>
    <t>Малина</t>
  </si>
  <si>
    <t>Маргарита</t>
  </si>
  <si>
    <t>МОУ-СОШ №16</t>
  </si>
  <si>
    <t>Мария</t>
  </si>
  <si>
    <t>Березуцкая</t>
  </si>
  <si>
    <t>Ксения</t>
  </si>
  <si>
    <t>Юрьевна</t>
  </si>
  <si>
    <t>Архипова</t>
  </si>
  <si>
    <t>Тюрина</t>
  </si>
  <si>
    <t>МОУ-«ПЛАНЕТА ДЕТСТВА»</t>
  </si>
  <si>
    <t>Белоусова</t>
  </si>
  <si>
    <t>Ирина</t>
  </si>
  <si>
    <t>Осина</t>
  </si>
  <si>
    <t>Екатерина</t>
  </si>
  <si>
    <t>Максимовна</t>
  </si>
  <si>
    <t>МОУ-ГИМНАЗИЯ №2</t>
  </si>
  <si>
    <t>Калиниченко</t>
  </si>
  <si>
    <t>Земфира</t>
  </si>
  <si>
    <t xml:space="preserve">Алексеевна </t>
  </si>
  <si>
    <t>Курденкова</t>
  </si>
  <si>
    <t>Карина</t>
  </si>
  <si>
    <t>Олеговна</t>
  </si>
  <si>
    <t>Зотик</t>
  </si>
  <si>
    <t>Анна</t>
  </si>
  <si>
    <t xml:space="preserve">Шестакова </t>
  </si>
  <si>
    <t>Елена</t>
  </si>
  <si>
    <t>МОО-СОШ С УИОП №7</t>
  </si>
  <si>
    <t>Вячеславовна</t>
  </si>
  <si>
    <t>Рыжова</t>
  </si>
  <si>
    <t>Ольга</t>
  </si>
  <si>
    <t>Игоревна</t>
  </si>
  <si>
    <t>Феофанова</t>
  </si>
  <si>
    <t>Ярослава</t>
  </si>
  <si>
    <t>Валерьевна</t>
  </si>
  <si>
    <t>Дарья</t>
  </si>
  <si>
    <t>Федюк</t>
  </si>
  <si>
    <t> Ткачёва</t>
  </si>
  <si>
    <t>Елизавета </t>
  </si>
  <si>
    <t>Александровна </t>
  </si>
  <si>
    <t>Марюшкина</t>
  </si>
  <si>
    <t>Диана</t>
  </si>
  <si>
    <t>Гамзова</t>
  </si>
  <si>
    <t>Оксана</t>
  </si>
  <si>
    <t>МОУ-СОШ №13</t>
  </si>
  <si>
    <t>Лихачева</t>
  </si>
  <si>
    <t xml:space="preserve">Онищенко </t>
  </si>
  <si>
    <t>Антонова</t>
  </si>
  <si>
    <t>Гаркуша</t>
  </si>
  <si>
    <t>Тографулина</t>
  </si>
  <si>
    <t>Татьяна</t>
  </si>
  <si>
    <t xml:space="preserve">Александрова </t>
  </si>
  <si>
    <t>Денисова</t>
  </si>
  <si>
    <t>Светлана</t>
  </si>
  <si>
    <t>Сладкевич</t>
  </si>
  <si>
    <t>Алина</t>
  </si>
  <si>
    <t>Абрамова</t>
  </si>
  <si>
    <t>Шолохова</t>
  </si>
  <si>
    <t>Михайловна</t>
  </si>
  <si>
    <t>МОУ-СОШ №14</t>
  </si>
  <si>
    <t>Костюкова</t>
  </si>
  <si>
    <t>Евгеньевна </t>
  </si>
  <si>
    <t> Балалайкина</t>
  </si>
  <si>
    <t> Ульяна</t>
  </si>
  <si>
    <t> Владиславовна</t>
  </si>
  <si>
    <t>Ветлова</t>
  </si>
  <si>
    <t>Ионела</t>
  </si>
  <si>
    <t>Добик</t>
  </si>
  <si>
    <t>Андреева</t>
  </si>
  <si>
    <t>Эвелина</t>
  </si>
  <si>
    <t>Бойко</t>
  </si>
  <si>
    <t xml:space="preserve">Дарья </t>
  </si>
  <si>
    <t>Леонова</t>
  </si>
  <si>
    <t>Гальянова</t>
  </si>
  <si>
    <t>Надежда</t>
  </si>
  <si>
    <t>Абакумова</t>
  </si>
  <si>
    <t>Сытухина</t>
  </si>
  <si>
    <t>Широкобокова</t>
  </si>
  <si>
    <t>Александра</t>
  </si>
  <si>
    <t>Андреевна</t>
  </si>
  <si>
    <t>Петрова</t>
  </si>
  <si>
    <t>Царькова</t>
  </si>
  <si>
    <t>Глухова</t>
  </si>
  <si>
    <t>Копыльских</t>
  </si>
  <si>
    <t>Алена</t>
  </si>
  <si>
    <t>Елизавета</t>
  </si>
  <si>
    <t>Дмитриева</t>
  </si>
  <si>
    <t>Орлова</t>
  </si>
  <si>
    <t> Серафима</t>
  </si>
  <si>
    <t> Сергеевна</t>
  </si>
  <si>
    <t>Миронова</t>
  </si>
  <si>
    <t>Вероника</t>
  </si>
  <si>
    <t>Куприянова</t>
  </si>
  <si>
    <t>Морокина</t>
  </si>
  <si>
    <t>Барулина</t>
  </si>
  <si>
    <t>Сенгаева</t>
  </si>
  <si>
    <t>Зайцева</t>
  </si>
  <si>
    <t>Дмиртиевна</t>
  </si>
  <si>
    <t>Козлова</t>
  </si>
  <si>
    <t>Княжеская</t>
  </si>
  <si>
    <t>Геннадьевна</t>
  </si>
  <si>
    <t>Шикина</t>
  </si>
  <si>
    <t>Клюева</t>
  </si>
  <si>
    <t>Быкова</t>
  </si>
  <si>
    <t>МОУ-СОШ № 8</t>
  </si>
  <si>
    <t>Маджара</t>
  </si>
  <si>
    <t>Дэвид</t>
  </si>
  <si>
    <t>Михайлович</t>
  </si>
  <si>
    <t>Фаиль</t>
  </si>
  <si>
    <t>Фаттахович</t>
  </si>
  <si>
    <t>Кондаков</t>
  </si>
  <si>
    <t>Даниил</t>
  </si>
  <si>
    <t>Андреевич</t>
  </si>
  <si>
    <t>Бедов</t>
  </si>
  <si>
    <t>Егор</t>
  </si>
  <si>
    <t>Алексеевич</t>
  </si>
  <si>
    <t>Хамидуллин</t>
  </si>
  <si>
    <t>Равиль</t>
  </si>
  <si>
    <t>Артурович</t>
  </si>
  <si>
    <t>Клюкин</t>
  </si>
  <si>
    <t>Глеб</t>
  </si>
  <si>
    <t>Шалимов</t>
  </si>
  <si>
    <t>Павел</t>
  </si>
  <si>
    <t>Владимирович</t>
  </si>
  <si>
    <t>Дмитриевич</t>
  </si>
  <si>
    <t>Королев</t>
  </si>
  <si>
    <t>Илья</t>
  </si>
  <si>
    <t>Никита</t>
  </si>
  <si>
    <t>Юрьевич</t>
  </si>
  <si>
    <t xml:space="preserve">Панин </t>
  </si>
  <si>
    <t>Станислав</t>
  </si>
  <si>
    <t>Владиславович</t>
  </si>
  <si>
    <t>Лельков</t>
  </si>
  <si>
    <t>Владислав</t>
  </si>
  <si>
    <t>Денисович</t>
  </si>
  <si>
    <t>Сенгаев</t>
  </si>
  <si>
    <t>Кирилл</t>
  </si>
  <si>
    <t>Коннов</t>
  </si>
  <si>
    <t>Артем</t>
  </si>
  <si>
    <t>Хлопков</t>
  </si>
  <si>
    <t>Андрей</t>
  </si>
  <si>
    <t>Анатольевич</t>
  </si>
  <si>
    <t xml:space="preserve">Панов </t>
  </si>
  <si>
    <t>Николаевич</t>
  </si>
  <si>
    <t>Наибов</t>
  </si>
  <si>
    <t>Рустам</t>
  </si>
  <si>
    <t>Жирненков</t>
  </si>
  <si>
    <t>Вячеславович</t>
  </si>
  <si>
    <t>Поплавский</t>
  </si>
  <si>
    <t xml:space="preserve">Артем </t>
  </si>
  <si>
    <t>Воронцев</t>
  </si>
  <si>
    <t>Игоревич</t>
  </si>
  <si>
    <t>Корунков</t>
  </si>
  <si>
    <t xml:space="preserve">Вадим </t>
  </si>
  <si>
    <t xml:space="preserve">Алексеевич </t>
  </si>
  <si>
    <t>Мищенко</t>
  </si>
  <si>
    <t>Илларионов</t>
  </si>
  <si>
    <t>Сергеевич</t>
  </si>
  <si>
    <t xml:space="preserve">Ермолаев </t>
  </si>
  <si>
    <t>Дмитрий</t>
  </si>
  <si>
    <t>Савченко</t>
  </si>
  <si>
    <t>Максимович</t>
  </si>
  <si>
    <t>Калинин</t>
  </si>
  <si>
    <t xml:space="preserve">Дмитрий </t>
  </si>
  <si>
    <t>Сергей</t>
  </si>
  <si>
    <t>Викторович</t>
  </si>
  <si>
    <t>Ландеров</t>
  </si>
  <si>
    <t>Олегович</t>
  </si>
  <si>
    <t>Жолкин</t>
  </si>
  <si>
    <t>Сидоров</t>
  </si>
  <si>
    <t>Александрович</t>
  </si>
  <si>
    <t> Калёнов</t>
  </si>
  <si>
    <t> Андрей</t>
  </si>
  <si>
    <t>Сергеевич </t>
  </si>
  <si>
    <t> Мазурин</t>
  </si>
  <si>
    <t>Игоревич </t>
  </si>
  <si>
    <t>Матвеев</t>
  </si>
  <si>
    <t>Иван</t>
  </si>
  <si>
    <t>Куманцев</t>
  </si>
  <si>
    <t>Александр</t>
  </si>
  <si>
    <t>Власов</t>
  </si>
  <si>
    <t>Максим</t>
  </si>
  <si>
    <t>Владимир</t>
  </si>
  <si>
    <t>Гаджиев</t>
  </si>
  <si>
    <t xml:space="preserve">Ислам </t>
  </si>
  <si>
    <t>Шарабутдинович</t>
  </si>
  <si>
    <t>МОУ-РЕШОТКИНСКАЯ ООШ</t>
  </si>
  <si>
    <t>Шахновазов</t>
  </si>
  <si>
    <t>Гаджи</t>
  </si>
  <si>
    <t>Казбекович</t>
  </si>
  <si>
    <t>Новиков</t>
  </si>
  <si>
    <t>Михаил</t>
  </si>
  <si>
    <t>Святухин</t>
  </si>
  <si>
    <t>Витальевич</t>
  </si>
  <si>
    <t>Белов</t>
  </si>
  <si>
    <t>Георгий</t>
  </si>
  <si>
    <t>Константинович</t>
  </si>
  <si>
    <t>Яшкин</t>
  </si>
  <si>
    <t>Артемий</t>
  </si>
  <si>
    <t>Валерьевич</t>
  </si>
  <si>
    <t xml:space="preserve">Косолапов </t>
  </si>
  <si>
    <t xml:space="preserve">Никита </t>
  </si>
  <si>
    <t xml:space="preserve">Алексей </t>
  </si>
  <si>
    <t>Курыкин</t>
  </si>
  <si>
    <t>Виталий</t>
  </si>
  <si>
    <t>МОУ-СОШ №8</t>
  </si>
  <si>
    <t>Глебов</t>
  </si>
  <si>
    <t> Черношей</t>
  </si>
  <si>
    <t> Алексей</t>
  </si>
  <si>
    <t>Васильевич </t>
  </si>
  <si>
    <t>Шалаев</t>
  </si>
  <si>
    <t>Щербинкин</t>
  </si>
  <si>
    <t xml:space="preserve">Рогов </t>
  </si>
  <si>
    <t>Ильич</t>
  </si>
  <si>
    <t xml:space="preserve">Пономарев </t>
  </si>
  <si>
    <t>Зиновьев</t>
  </si>
  <si>
    <t>Химяк</t>
  </si>
  <si>
    <t>Волынец</t>
  </si>
  <si>
    <t>Артемович</t>
  </si>
  <si>
    <t>Перов</t>
  </si>
  <si>
    <t>Скляров</t>
  </si>
  <si>
    <t>Калашников</t>
  </si>
  <si>
    <t>Фомин</t>
  </si>
  <si>
    <t>Николай</t>
  </si>
  <si>
    <t>Аленин</t>
  </si>
  <si>
    <t>Антонович</t>
  </si>
  <si>
    <t xml:space="preserve">Фомин </t>
  </si>
  <si>
    <t> Максимович</t>
  </si>
  <si>
    <t>Кочетков</t>
  </si>
  <si>
    <t>Кожевников</t>
  </si>
  <si>
    <t>Дёмин</t>
  </si>
  <si>
    <t>Вадим</t>
  </si>
  <si>
    <t>Марюшкин</t>
  </si>
  <si>
    <t>Рафиев</t>
  </si>
  <si>
    <t>Амиль</t>
  </si>
  <si>
    <t>Булгаков</t>
  </si>
  <si>
    <t>Владимировач</t>
  </si>
  <si>
    <t>Попов</t>
  </si>
  <si>
    <t>Игорь</t>
  </si>
  <si>
    <t>Евгеньевич</t>
  </si>
  <si>
    <t>МОО-ЕЛГОЗИН-СКАЯ ООШ</t>
  </si>
  <si>
    <t>МОУ-СЛОБОД-СКАЯ ООШ</t>
  </si>
  <si>
    <t>МОО - НУДОЛЬ-СКАЯ ООШ</t>
  </si>
  <si>
    <t>МОУ-ВОЗДВИ-ЖЕНСКАЯ ООШ</t>
  </si>
  <si>
    <t>МОУ-ПРОФИЛЬ-НАЯ ШКОЛА №4</t>
  </si>
  <si>
    <t>МОУ-НОВОЩА-ПОВСКАЯ СОШ</t>
  </si>
  <si>
    <t>МОУ-ЗУБОВ-СКАЯ СОШ</t>
  </si>
  <si>
    <t>МОУ -ВЫСОКОВ-СКАЯ СОШ № 1</t>
  </si>
  <si>
    <t xml:space="preserve">МОУ-ВОРОНИН-СКАЯ СОШ </t>
  </si>
  <si>
    <t>МОУ - ВЫСОКОВ-СКАЯ СОШ № 1</t>
  </si>
  <si>
    <t>МОУ-ВЫСОКОВ-СКАЯ СОШ №1</t>
  </si>
  <si>
    <t>Дербак</t>
  </si>
  <si>
    <t>МОУ - СОШ №14</t>
  </si>
  <si>
    <t>Сухробович</t>
  </si>
  <si>
    <t>Максимов</t>
  </si>
  <si>
    <t>МОУ - СОШ №8</t>
  </si>
  <si>
    <t>Гайнуллин</t>
  </si>
  <si>
    <t>Тимофей</t>
  </si>
  <si>
    <t>Данила </t>
  </si>
  <si>
    <t>Двойцов</t>
  </si>
  <si>
    <t>Накашидзе</t>
  </si>
  <si>
    <t>Ян</t>
  </si>
  <si>
    <t>Теймуразович</t>
  </si>
  <si>
    <t>Сидоренков</t>
  </si>
  <si>
    <t>Видади оглы</t>
  </si>
  <si>
    <t>Никитушина</t>
  </si>
  <si>
    <t xml:space="preserve">Анна </t>
  </si>
  <si>
    <t>Витальевна</t>
  </si>
  <si>
    <t>Понкратова</t>
  </si>
  <si>
    <t>Музурова</t>
  </si>
  <si>
    <t>кросс</t>
  </si>
  <si>
    <t>МОУ-СЛОБОДСКАЯ ООШ</t>
  </si>
  <si>
    <t>МОО - НУДОЛЬСКАЯ ООШ</t>
  </si>
  <si>
    <t>КРОСС</t>
  </si>
  <si>
    <t>Результат</t>
  </si>
  <si>
    <t>Победитель</t>
  </si>
  <si>
    <t>Призёр</t>
  </si>
  <si>
    <t>Участник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</si>
</sst>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3">
    <font>
      <sz val="10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56"/>
      <name val="Arial Cyr"/>
      <family val="0"/>
    </font>
    <font>
      <sz val="10"/>
      <color indexed="8"/>
      <name val="Arial Cyr"/>
      <family val="0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2060"/>
      <name val="Arial Cyr"/>
      <family val="0"/>
    </font>
    <font>
      <sz val="10"/>
      <color theme="1"/>
      <name val="Arial Cyr"/>
      <family val="0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40" fillId="0" borderId="0" xfId="0" applyFont="1" applyAlignment="1">
      <alignment horizontal="center"/>
    </xf>
    <xf numFmtId="0" fontId="40" fillId="0" borderId="0" xfId="0" applyFont="1" applyAlignment="1">
      <alignment/>
    </xf>
    <xf numFmtId="0" fontId="40" fillId="0" borderId="10" xfId="0" applyFont="1" applyBorder="1" applyAlignment="1">
      <alignment horizontal="center"/>
    </xf>
    <xf numFmtId="0" fontId="1" fillId="33" borderId="11" xfId="0" applyFont="1" applyFill="1" applyBorder="1" applyAlignment="1">
      <alignment vertical="center"/>
    </xf>
    <xf numFmtId="0" fontId="1" fillId="33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33" borderId="13" xfId="0" applyFont="1" applyFill="1" applyBorder="1" applyAlignment="1">
      <alignment vertical="center"/>
    </xf>
    <xf numFmtId="0" fontId="1" fillId="33" borderId="11" xfId="0" applyFont="1" applyFill="1" applyBorder="1" applyAlignment="1">
      <alignment vertical="center" wrapText="1"/>
    </xf>
    <xf numFmtId="0" fontId="1" fillId="33" borderId="12" xfId="0" applyFont="1" applyFill="1" applyBorder="1" applyAlignment="1">
      <alignment vertical="center" wrapText="1"/>
    </xf>
    <xf numFmtId="0" fontId="0" fillId="0" borderId="10" xfId="0" applyBorder="1" applyAlignment="1">
      <alignment horizontal="center" wrapText="1"/>
    </xf>
    <xf numFmtId="0" fontId="1" fillId="0" borderId="13" xfId="0" applyFont="1" applyBorder="1" applyAlignment="1">
      <alignment vertical="center"/>
    </xf>
    <xf numFmtId="0" fontId="1" fillId="0" borderId="12" xfId="0" applyFont="1" applyBorder="1" applyAlignment="1">
      <alignment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40" fillId="0" borderId="0" xfId="0" applyFont="1" applyAlignment="1">
      <alignment horizontal="center" wrapText="1"/>
    </xf>
    <xf numFmtId="0" fontId="40" fillId="0" borderId="0" xfId="0" applyFont="1" applyAlignment="1">
      <alignment wrapText="1"/>
    </xf>
    <xf numFmtId="0" fontId="4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1" fillId="33" borderId="11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41" fillId="0" borderId="10" xfId="0" applyFont="1" applyBorder="1" applyAlignment="1">
      <alignment horizontal="center"/>
    </xf>
    <xf numFmtId="0" fontId="42" fillId="33" borderId="14" xfId="0" applyFont="1" applyFill="1" applyBorder="1" applyAlignment="1">
      <alignment horizontal="justify" vertical="center"/>
    </xf>
    <xf numFmtId="0" fontId="42" fillId="33" borderId="11" xfId="0" applyFont="1" applyFill="1" applyBorder="1" applyAlignment="1">
      <alignment horizontal="justify" vertical="center"/>
    </xf>
    <xf numFmtId="0" fontId="42" fillId="33" borderId="11" xfId="0" applyFont="1" applyFill="1" applyBorder="1" applyAlignment="1">
      <alignment vertical="center" wrapText="1"/>
    </xf>
    <xf numFmtId="0" fontId="42" fillId="33" borderId="11" xfId="0" applyFont="1" applyFill="1" applyBorder="1" applyAlignment="1">
      <alignment horizontal="center" vertical="center"/>
    </xf>
    <xf numFmtId="172" fontId="41" fillId="0" borderId="10" xfId="0" applyNumberFormat="1" applyFont="1" applyBorder="1" applyAlignment="1">
      <alignment horizontal="center"/>
    </xf>
    <xf numFmtId="0" fontId="42" fillId="33" borderId="13" xfId="0" applyFont="1" applyFill="1" applyBorder="1" applyAlignment="1">
      <alignment horizontal="justify" vertical="center"/>
    </xf>
    <xf numFmtId="0" fontId="42" fillId="33" borderId="12" xfId="0" applyFont="1" applyFill="1" applyBorder="1" applyAlignment="1">
      <alignment horizontal="justify" vertical="center"/>
    </xf>
    <xf numFmtId="0" fontId="42" fillId="33" borderId="12" xfId="0" applyFont="1" applyFill="1" applyBorder="1" applyAlignment="1">
      <alignment vertical="center" wrapText="1"/>
    </xf>
    <xf numFmtId="0" fontId="42" fillId="33" borderId="12" xfId="0" applyFont="1" applyFill="1" applyBorder="1" applyAlignment="1">
      <alignment horizontal="center" vertical="center"/>
    </xf>
    <xf numFmtId="0" fontId="42" fillId="33" borderId="13" xfId="0" applyFont="1" applyFill="1" applyBorder="1" applyAlignment="1">
      <alignment vertical="center"/>
    </xf>
    <xf numFmtId="0" fontId="42" fillId="33" borderId="12" xfId="0" applyFont="1" applyFill="1" applyBorder="1" applyAlignment="1">
      <alignment vertical="center"/>
    </xf>
    <xf numFmtId="0" fontId="41" fillId="0" borderId="10" xfId="0" applyFont="1" applyFill="1" applyBorder="1" applyAlignment="1">
      <alignment horizontal="center"/>
    </xf>
    <xf numFmtId="0" fontId="41" fillId="0" borderId="10" xfId="0" applyNumberFormat="1" applyFont="1" applyFill="1" applyBorder="1" applyAlignment="1">
      <alignment horizontal="center"/>
    </xf>
    <xf numFmtId="0" fontId="42" fillId="0" borderId="10" xfId="0" applyFont="1" applyBorder="1" applyAlignment="1">
      <alignment horizontal="left"/>
    </xf>
    <xf numFmtId="0" fontId="42" fillId="0" borderId="10" xfId="0" applyFont="1" applyBorder="1" applyAlignment="1">
      <alignment horizontal="center" wrapText="1"/>
    </xf>
    <xf numFmtId="0" fontId="1" fillId="33" borderId="14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/>
    </xf>
    <xf numFmtId="0" fontId="0" fillId="0" borderId="10" xfId="0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33" borderId="14" xfId="0" applyFont="1" applyFill="1" applyBorder="1" applyAlignment="1">
      <alignment horizontal="justify" vertical="center"/>
    </xf>
    <xf numFmtId="0" fontId="1" fillId="33" borderId="11" xfId="0" applyFont="1" applyFill="1" applyBorder="1" applyAlignment="1">
      <alignment horizontal="justify" vertical="center"/>
    </xf>
    <xf numFmtId="172" fontId="0" fillId="0" borderId="10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/>
    </xf>
    <xf numFmtId="0" fontId="42" fillId="0" borderId="11" xfId="0" applyFont="1" applyBorder="1" applyAlignment="1">
      <alignment vertical="center" wrapText="1"/>
    </xf>
    <xf numFmtId="0" fontId="1" fillId="33" borderId="13" xfId="0" applyFont="1" applyFill="1" applyBorder="1" applyAlignment="1">
      <alignment horizontal="justify" vertical="center"/>
    </xf>
    <xf numFmtId="0" fontId="1" fillId="33" borderId="12" xfId="0" applyFont="1" applyFill="1" applyBorder="1" applyAlignment="1">
      <alignment horizontal="justify" vertical="center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42" fillId="0" borderId="14" xfId="0" applyFont="1" applyBorder="1" applyAlignment="1">
      <alignment horizontal="justify" vertical="center"/>
    </xf>
    <xf numFmtId="0" fontId="42" fillId="0" borderId="11" xfId="0" applyFont="1" applyBorder="1" applyAlignment="1">
      <alignment horizontal="justify" vertical="center"/>
    </xf>
    <xf numFmtId="0" fontId="42" fillId="0" borderId="11" xfId="0" applyFont="1" applyBorder="1" applyAlignment="1">
      <alignment horizontal="center" vertical="center"/>
    </xf>
    <xf numFmtId="0" fontId="42" fillId="0" borderId="13" xfId="0" applyFont="1" applyBorder="1" applyAlignment="1">
      <alignment vertical="center"/>
    </xf>
    <xf numFmtId="0" fontId="42" fillId="0" borderId="12" xfId="0" applyFont="1" applyBorder="1" applyAlignment="1">
      <alignment vertical="center"/>
    </xf>
    <xf numFmtId="0" fontId="42" fillId="0" borderId="12" xfId="0" applyFont="1" applyBorder="1" applyAlignment="1">
      <alignment vertical="center" wrapText="1"/>
    </xf>
    <xf numFmtId="0" fontId="42" fillId="0" borderId="12" xfId="0" applyFont="1" applyBorder="1" applyAlignment="1">
      <alignment horizontal="center" vertical="center"/>
    </xf>
    <xf numFmtId="0" fontId="42" fillId="33" borderId="14" xfId="0" applyFont="1" applyFill="1" applyBorder="1" applyAlignment="1">
      <alignment vertical="center"/>
    </xf>
    <xf numFmtId="0" fontId="42" fillId="33" borderId="11" xfId="0" applyFont="1" applyFill="1" applyBorder="1" applyAlignment="1">
      <alignment vertical="center"/>
    </xf>
    <xf numFmtId="0" fontId="42" fillId="0" borderId="13" xfId="0" applyFont="1" applyBorder="1" applyAlignment="1">
      <alignment horizontal="justify" vertical="center"/>
    </xf>
    <xf numFmtId="0" fontId="42" fillId="0" borderId="12" xfId="0" applyFont="1" applyBorder="1" applyAlignment="1">
      <alignment horizontal="justify" vertical="center"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0" fillId="0" borderId="15" xfId="0" applyFont="1" applyBorder="1" applyAlignment="1">
      <alignment horizontal="center"/>
    </xf>
    <xf numFmtId="0" fontId="0" fillId="0" borderId="15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8"/>
  <sheetViews>
    <sheetView tabSelected="1" zoomScalePageLayoutView="0" workbookViewId="0" topLeftCell="A1">
      <selection activeCell="Q17" sqref="Q17"/>
    </sheetView>
  </sheetViews>
  <sheetFormatPr defaultColWidth="9.00390625" defaultRowHeight="12.75"/>
  <cols>
    <col min="1" max="1" width="6.00390625" style="0" customWidth="1"/>
    <col min="2" max="2" width="12.25390625" style="0" customWidth="1"/>
    <col min="3" max="3" width="11.75390625" style="0" customWidth="1"/>
    <col min="4" max="4" width="15.00390625" style="0" customWidth="1"/>
    <col min="5" max="5" width="13.625" style="0" customWidth="1"/>
    <col min="16" max="16" width="13.00390625" style="0" customWidth="1"/>
  </cols>
  <sheetData>
    <row r="1" spans="1:15" ht="12.75">
      <c r="A1" s="3"/>
      <c r="B1" s="3"/>
      <c r="C1" s="3"/>
      <c r="D1" s="3"/>
      <c r="E1" s="17"/>
      <c r="F1" s="3"/>
      <c r="G1" s="3" t="s">
        <v>17</v>
      </c>
      <c r="H1" s="3"/>
      <c r="I1" s="3"/>
      <c r="J1" s="3"/>
      <c r="K1" s="3"/>
      <c r="L1" s="3"/>
      <c r="M1" s="3"/>
      <c r="N1" s="3"/>
      <c r="O1" s="3"/>
    </row>
    <row r="2" spans="1:15" ht="12.75">
      <c r="A2" s="3" t="s">
        <v>0</v>
      </c>
      <c r="B2" s="3">
        <v>20</v>
      </c>
      <c r="C2" s="3"/>
      <c r="D2" s="3" t="s">
        <v>1</v>
      </c>
      <c r="E2" s="17">
        <v>30</v>
      </c>
      <c r="F2" s="3"/>
      <c r="G2" s="3"/>
      <c r="H2" s="3" t="s">
        <v>2</v>
      </c>
      <c r="I2" s="3">
        <v>25</v>
      </c>
      <c r="J2" s="3"/>
      <c r="K2" s="3" t="s">
        <v>18</v>
      </c>
      <c r="L2" s="3">
        <v>25</v>
      </c>
      <c r="M2" s="3"/>
      <c r="N2" s="3"/>
      <c r="O2" s="3"/>
    </row>
    <row r="3" spans="1:15" ht="12.75">
      <c r="A3" s="3" t="s">
        <v>3</v>
      </c>
      <c r="B3" s="3">
        <v>30</v>
      </c>
      <c r="C3" s="3"/>
      <c r="D3" s="3" t="s">
        <v>4</v>
      </c>
      <c r="E3" s="17">
        <v>1.34</v>
      </c>
      <c r="F3" s="3"/>
      <c r="G3" s="3"/>
      <c r="H3" s="3" t="s">
        <v>5</v>
      </c>
      <c r="I3" s="3">
        <v>35</v>
      </c>
      <c r="J3" s="3"/>
      <c r="K3" s="3" t="s">
        <v>19</v>
      </c>
      <c r="L3" s="3">
        <f>MIN(M6:M18)</f>
        <v>40.6</v>
      </c>
      <c r="M3" s="3"/>
      <c r="N3" s="3"/>
      <c r="O3" s="3"/>
    </row>
    <row r="4" spans="1:15" ht="12.75">
      <c r="A4" s="3"/>
      <c r="B4" s="3" t="s">
        <v>6</v>
      </c>
      <c r="C4" s="3"/>
      <c r="D4" s="3"/>
      <c r="E4" s="3" t="s">
        <v>321</v>
      </c>
      <c r="F4" s="3"/>
      <c r="G4" s="3"/>
      <c r="H4" s="3"/>
      <c r="I4" s="3" t="s">
        <v>20</v>
      </c>
      <c r="J4" s="3"/>
      <c r="K4" s="3" t="s">
        <v>21</v>
      </c>
      <c r="L4" s="3" t="s">
        <v>22</v>
      </c>
      <c r="M4" s="3"/>
      <c r="N4" s="3"/>
      <c r="O4" s="3"/>
    </row>
    <row r="5" spans="1:15" ht="12.75">
      <c r="A5" s="3"/>
      <c r="B5" s="3"/>
      <c r="C5" s="4"/>
      <c r="D5" s="4"/>
      <c r="E5" s="18"/>
      <c r="F5" s="4"/>
      <c r="G5" s="68" t="s">
        <v>8</v>
      </c>
      <c r="H5" s="68"/>
      <c r="I5" s="68" t="s">
        <v>324</v>
      </c>
      <c r="J5" s="68"/>
      <c r="K5" s="68" t="s">
        <v>24</v>
      </c>
      <c r="L5" s="68"/>
      <c r="M5" s="68" t="s">
        <v>25</v>
      </c>
      <c r="N5" s="68"/>
      <c r="O5" s="3"/>
    </row>
    <row r="6" spans="1:16" ht="13.5" thickBot="1">
      <c r="A6" s="5" t="s">
        <v>16</v>
      </c>
      <c r="B6" s="5" t="s">
        <v>9</v>
      </c>
      <c r="C6" s="5" t="s">
        <v>10</v>
      </c>
      <c r="D6" s="5" t="s">
        <v>11</v>
      </c>
      <c r="E6" s="19" t="s">
        <v>12</v>
      </c>
      <c r="F6" s="5" t="s">
        <v>23</v>
      </c>
      <c r="G6" s="5" t="s">
        <v>13</v>
      </c>
      <c r="H6" s="5" t="s">
        <v>14</v>
      </c>
      <c r="I6" s="5" t="s">
        <v>13</v>
      </c>
      <c r="J6" s="5" t="s">
        <v>14</v>
      </c>
      <c r="K6" s="5" t="s">
        <v>13</v>
      </c>
      <c r="L6" s="5" t="s">
        <v>14</v>
      </c>
      <c r="M6" s="5" t="s">
        <v>13</v>
      </c>
      <c r="N6" s="5" t="s">
        <v>14</v>
      </c>
      <c r="O6" s="5" t="s">
        <v>15</v>
      </c>
      <c r="P6" s="65" t="s">
        <v>325</v>
      </c>
    </row>
    <row r="7" spans="1:16" ht="30.75" thickBot="1">
      <c r="A7" s="20">
        <v>1</v>
      </c>
      <c r="B7" s="43" t="s">
        <v>26</v>
      </c>
      <c r="C7" s="44" t="s">
        <v>27</v>
      </c>
      <c r="D7" s="44" t="s">
        <v>28</v>
      </c>
      <c r="E7" s="10" t="s">
        <v>29</v>
      </c>
      <c r="F7" s="21">
        <v>11</v>
      </c>
      <c r="G7" s="20">
        <v>11.75</v>
      </c>
      <c r="H7" s="20">
        <f aca="true" t="shared" si="0" ref="H7:H18">$B$2*G7/$B$3</f>
        <v>7.833333333333333</v>
      </c>
      <c r="I7" s="45">
        <v>1.45</v>
      </c>
      <c r="J7" s="20">
        <f>$E$2*$E$3/I7</f>
        <v>27.724137931034484</v>
      </c>
      <c r="K7" s="20">
        <v>41.6</v>
      </c>
      <c r="L7" s="20">
        <f aca="true" t="shared" si="1" ref="L7:L18">$I$2*$I$3/K7</f>
        <v>21.033653846153847</v>
      </c>
      <c r="M7" s="20">
        <v>45.1</v>
      </c>
      <c r="N7" s="20">
        <f>$L$2*$L$3/M7</f>
        <v>22.505543237250553</v>
      </c>
      <c r="O7" s="20">
        <f>SUM(H7,J7,L7,N7)</f>
        <v>79.09666834777222</v>
      </c>
      <c r="P7" s="65" t="s">
        <v>327</v>
      </c>
    </row>
    <row r="8" spans="1:16" ht="30.75" thickBot="1">
      <c r="A8" s="20">
        <v>2</v>
      </c>
      <c r="B8" s="50" t="s">
        <v>30</v>
      </c>
      <c r="C8" s="51" t="s">
        <v>31</v>
      </c>
      <c r="D8" s="51" t="s">
        <v>32</v>
      </c>
      <c r="E8" s="11" t="s">
        <v>29</v>
      </c>
      <c r="F8" s="22">
        <v>11</v>
      </c>
      <c r="G8" s="20">
        <v>18.5</v>
      </c>
      <c r="H8" s="20">
        <f t="shared" si="0"/>
        <v>12.333333333333334</v>
      </c>
      <c r="I8" s="20">
        <v>1.51</v>
      </c>
      <c r="J8" s="20">
        <f aca="true" t="shared" si="2" ref="J8:J18">$E$2*$E$3/I8</f>
        <v>26.62251655629139</v>
      </c>
      <c r="K8" s="20">
        <v>35</v>
      </c>
      <c r="L8" s="20">
        <f t="shared" si="1"/>
        <v>25</v>
      </c>
      <c r="M8" s="20">
        <v>91.5</v>
      </c>
      <c r="N8" s="20">
        <f aca="true" t="shared" si="3" ref="N8:N18">$L$2*$L$3/M8</f>
        <v>11.092896174863387</v>
      </c>
      <c r="O8" s="20">
        <f aca="true" t="shared" si="4" ref="O8:O18">SUM(H8,J8,L8,N8)</f>
        <v>75.04874606448811</v>
      </c>
      <c r="P8" s="65"/>
    </row>
    <row r="9" spans="1:16" ht="45.75" thickBot="1">
      <c r="A9" s="20">
        <v>3</v>
      </c>
      <c r="B9" s="9" t="s">
        <v>33</v>
      </c>
      <c r="C9" s="7" t="s">
        <v>34</v>
      </c>
      <c r="D9" s="7" t="s">
        <v>35</v>
      </c>
      <c r="E9" s="11" t="s">
        <v>36</v>
      </c>
      <c r="F9" s="22">
        <v>11</v>
      </c>
      <c r="G9" s="20">
        <v>12.75</v>
      </c>
      <c r="H9" s="20">
        <f t="shared" si="0"/>
        <v>8.5</v>
      </c>
      <c r="I9" s="20">
        <v>1.37</v>
      </c>
      <c r="J9" s="20">
        <f t="shared" si="2"/>
        <v>29.343065693430656</v>
      </c>
      <c r="K9" s="20">
        <v>44.9</v>
      </c>
      <c r="L9" s="20">
        <f t="shared" si="1"/>
        <v>19.487750556792875</v>
      </c>
      <c r="M9" s="20">
        <v>64</v>
      </c>
      <c r="N9" s="20">
        <f t="shared" si="3"/>
        <v>15.859375</v>
      </c>
      <c r="O9" s="20">
        <f t="shared" si="4"/>
        <v>73.19019125022353</v>
      </c>
      <c r="P9" s="65"/>
    </row>
    <row r="10" spans="1:16" ht="45.75" thickBot="1">
      <c r="A10" s="20">
        <v>4</v>
      </c>
      <c r="B10" s="9" t="s">
        <v>37</v>
      </c>
      <c r="C10" s="7" t="s">
        <v>38</v>
      </c>
      <c r="D10" s="7" t="s">
        <v>39</v>
      </c>
      <c r="E10" s="11" t="s">
        <v>40</v>
      </c>
      <c r="F10" s="22">
        <v>11</v>
      </c>
      <c r="G10" s="20">
        <v>20.75</v>
      </c>
      <c r="H10" s="20">
        <f t="shared" si="0"/>
        <v>13.833333333333334</v>
      </c>
      <c r="I10" s="20">
        <v>1.4</v>
      </c>
      <c r="J10" s="20">
        <f t="shared" si="2"/>
        <v>28.71428571428572</v>
      </c>
      <c r="K10" s="20">
        <v>39.3</v>
      </c>
      <c r="L10" s="20">
        <f t="shared" si="1"/>
        <v>22.264631043256998</v>
      </c>
      <c r="M10" s="20">
        <v>40.6</v>
      </c>
      <c r="N10" s="20">
        <f t="shared" si="3"/>
        <v>25</v>
      </c>
      <c r="O10" s="20">
        <f t="shared" si="4"/>
        <v>89.81225009087605</v>
      </c>
      <c r="P10" s="65" t="s">
        <v>326</v>
      </c>
    </row>
    <row r="11" spans="1:16" ht="60.75" thickBot="1">
      <c r="A11" s="20">
        <v>5</v>
      </c>
      <c r="B11" s="9" t="s">
        <v>41</v>
      </c>
      <c r="C11" s="7" t="s">
        <v>42</v>
      </c>
      <c r="D11" s="7" t="s">
        <v>43</v>
      </c>
      <c r="E11" s="11" t="s">
        <v>295</v>
      </c>
      <c r="F11" s="22">
        <v>11</v>
      </c>
      <c r="G11" s="20">
        <v>8.5</v>
      </c>
      <c r="H11" s="20">
        <f t="shared" si="0"/>
        <v>5.666666666666667</v>
      </c>
      <c r="I11" s="20">
        <v>1.42</v>
      </c>
      <c r="J11" s="20">
        <f t="shared" si="2"/>
        <v>28.30985915492958</v>
      </c>
      <c r="K11" s="20">
        <v>0</v>
      </c>
      <c r="L11" s="20">
        <v>0</v>
      </c>
      <c r="M11" s="20">
        <v>73.4</v>
      </c>
      <c r="N11" s="20">
        <f t="shared" si="3"/>
        <v>13.8283378746594</v>
      </c>
      <c r="O11" s="20">
        <f t="shared" si="4"/>
        <v>47.80486369625565</v>
      </c>
      <c r="P11" s="65"/>
    </row>
    <row r="12" spans="1:16" ht="30.75" thickBot="1">
      <c r="A12" s="20">
        <v>6</v>
      </c>
      <c r="B12" s="9" t="s">
        <v>45</v>
      </c>
      <c r="C12" s="7" t="s">
        <v>46</v>
      </c>
      <c r="D12" s="7" t="s">
        <v>47</v>
      </c>
      <c r="E12" s="11" t="s">
        <v>48</v>
      </c>
      <c r="F12" s="22">
        <v>11</v>
      </c>
      <c r="G12" s="40">
        <v>13</v>
      </c>
      <c r="H12" s="20">
        <f t="shared" si="0"/>
        <v>8.666666666666666</v>
      </c>
      <c r="I12" s="40">
        <v>0</v>
      </c>
      <c r="J12" s="20">
        <v>0</v>
      </c>
      <c r="K12" s="20">
        <v>40.3</v>
      </c>
      <c r="L12" s="20">
        <f t="shared" si="1"/>
        <v>21.712158808933005</v>
      </c>
      <c r="M12" s="20">
        <v>52.8</v>
      </c>
      <c r="N12" s="20">
        <f t="shared" si="3"/>
        <v>19.22348484848485</v>
      </c>
      <c r="O12" s="20">
        <f t="shared" si="4"/>
        <v>49.60231032408452</v>
      </c>
      <c r="P12" s="65"/>
    </row>
    <row r="13" spans="1:16" ht="45.75" thickBot="1">
      <c r="A13" s="20">
        <v>7</v>
      </c>
      <c r="B13" s="9" t="s">
        <v>49</v>
      </c>
      <c r="C13" s="7" t="s">
        <v>38</v>
      </c>
      <c r="D13" s="7" t="s">
        <v>50</v>
      </c>
      <c r="E13" s="11" t="s">
        <v>299</v>
      </c>
      <c r="F13" s="22">
        <v>11</v>
      </c>
      <c r="G13" s="40">
        <v>17.25</v>
      </c>
      <c r="H13" s="20">
        <f t="shared" si="0"/>
        <v>11.5</v>
      </c>
      <c r="I13" s="40">
        <v>1.5</v>
      </c>
      <c r="J13" s="20">
        <f t="shared" si="2"/>
        <v>26.8</v>
      </c>
      <c r="K13" s="20">
        <v>43.3</v>
      </c>
      <c r="L13" s="20">
        <f t="shared" si="1"/>
        <v>20.207852193995382</v>
      </c>
      <c r="M13" s="20">
        <v>49.7</v>
      </c>
      <c r="N13" s="20">
        <f t="shared" si="3"/>
        <v>20.422535211267604</v>
      </c>
      <c r="O13" s="20">
        <f t="shared" si="4"/>
        <v>78.93038740526298</v>
      </c>
      <c r="P13" s="65"/>
    </row>
    <row r="14" spans="1:16" ht="45.75" thickBot="1">
      <c r="A14" s="20">
        <v>8</v>
      </c>
      <c r="B14" s="13" t="s">
        <v>319</v>
      </c>
      <c r="C14" s="8" t="s">
        <v>34</v>
      </c>
      <c r="D14" s="8" t="s">
        <v>51</v>
      </c>
      <c r="E14" s="14" t="s">
        <v>299</v>
      </c>
      <c r="F14" s="46">
        <v>11</v>
      </c>
      <c r="G14" s="40">
        <v>10.5</v>
      </c>
      <c r="H14" s="20">
        <f t="shared" si="0"/>
        <v>7</v>
      </c>
      <c r="I14" s="40">
        <v>1.5</v>
      </c>
      <c r="J14" s="20">
        <f t="shared" si="2"/>
        <v>26.8</v>
      </c>
      <c r="K14" s="20">
        <v>47.6</v>
      </c>
      <c r="L14" s="20">
        <f t="shared" si="1"/>
        <v>18.38235294117647</v>
      </c>
      <c r="M14" s="20">
        <v>77</v>
      </c>
      <c r="N14" s="20">
        <f t="shared" si="3"/>
        <v>13.181818181818182</v>
      </c>
      <c r="O14" s="20">
        <f t="shared" si="4"/>
        <v>65.36417112299465</v>
      </c>
      <c r="P14" s="65"/>
    </row>
    <row r="15" spans="1:16" ht="30.75" thickBot="1">
      <c r="A15" s="20">
        <v>9</v>
      </c>
      <c r="B15" s="13" t="s">
        <v>52</v>
      </c>
      <c r="C15" s="8" t="s">
        <v>53</v>
      </c>
      <c r="D15" s="8" t="s">
        <v>51</v>
      </c>
      <c r="E15" s="14" t="s">
        <v>54</v>
      </c>
      <c r="F15" s="46">
        <v>11</v>
      </c>
      <c r="G15" s="40">
        <v>13.5</v>
      </c>
      <c r="H15" s="20">
        <f t="shared" si="0"/>
        <v>9</v>
      </c>
      <c r="I15" s="40">
        <v>1.37</v>
      </c>
      <c r="J15" s="20">
        <f t="shared" si="2"/>
        <v>29.343065693430656</v>
      </c>
      <c r="K15" s="20">
        <v>36.6</v>
      </c>
      <c r="L15" s="20">
        <f t="shared" si="1"/>
        <v>23.907103825136613</v>
      </c>
      <c r="M15" s="20">
        <v>52</v>
      </c>
      <c r="N15" s="20">
        <f t="shared" si="3"/>
        <v>19.51923076923077</v>
      </c>
      <c r="O15" s="20">
        <f t="shared" si="4"/>
        <v>81.76940028779805</v>
      </c>
      <c r="P15" s="65" t="s">
        <v>327</v>
      </c>
    </row>
    <row r="16" spans="1:16" ht="60.75" thickBot="1">
      <c r="A16" s="20">
        <v>10</v>
      </c>
      <c r="B16" s="13" t="s">
        <v>56</v>
      </c>
      <c r="C16" s="8" t="s">
        <v>57</v>
      </c>
      <c r="D16" s="8" t="s">
        <v>58</v>
      </c>
      <c r="E16" s="14" t="s">
        <v>296</v>
      </c>
      <c r="F16" s="46">
        <v>11</v>
      </c>
      <c r="G16" s="40">
        <v>11.75</v>
      </c>
      <c r="H16" s="20">
        <f t="shared" si="0"/>
        <v>7.833333333333333</v>
      </c>
      <c r="I16" s="41">
        <v>0</v>
      </c>
      <c r="J16" s="20">
        <v>0</v>
      </c>
      <c r="K16" s="20">
        <v>47</v>
      </c>
      <c r="L16" s="20">
        <f t="shared" si="1"/>
        <v>18.617021276595743</v>
      </c>
      <c r="M16" s="20">
        <v>165.4</v>
      </c>
      <c r="N16" s="20">
        <f t="shared" si="3"/>
        <v>6.136638452237001</v>
      </c>
      <c r="O16" s="20">
        <f t="shared" si="4"/>
        <v>32.58699306216607</v>
      </c>
      <c r="P16" s="65"/>
    </row>
    <row r="17" spans="1:16" ht="45.75" thickBot="1">
      <c r="A17" s="20">
        <v>11</v>
      </c>
      <c r="B17" s="13" t="s">
        <v>59</v>
      </c>
      <c r="C17" s="8" t="s">
        <v>27</v>
      </c>
      <c r="D17" s="8" t="s">
        <v>43</v>
      </c>
      <c r="E17" s="14" t="s">
        <v>40</v>
      </c>
      <c r="F17" s="46">
        <v>11</v>
      </c>
      <c r="G17" s="40">
        <v>10.5</v>
      </c>
      <c r="H17" s="20">
        <f t="shared" si="0"/>
        <v>7</v>
      </c>
      <c r="I17" s="40">
        <v>1.52</v>
      </c>
      <c r="J17" s="20">
        <f t="shared" si="2"/>
        <v>26.447368421052634</v>
      </c>
      <c r="K17" s="20">
        <v>40.8</v>
      </c>
      <c r="L17" s="20">
        <f t="shared" si="1"/>
        <v>21.446078431372552</v>
      </c>
      <c r="M17" s="20">
        <v>73.2</v>
      </c>
      <c r="N17" s="20">
        <f t="shared" si="3"/>
        <v>13.866120218579235</v>
      </c>
      <c r="O17" s="20">
        <f t="shared" si="4"/>
        <v>68.75956707100443</v>
      </c>
      <c r="P17" s="65"/>
    </row>
    <row r="18" spans="1:16" ht="30.75" thickBot="1">
      <c r="A18" s="20">
        <v>12</v>
      </c>
      <c r="B18" s="52" t="s">
        <v>320</v>
      </c>
      <c r="C18" s="52" t="s">
        <v>106</v>
      </c>
      <c r="D18" s="52" t="s">
        <v>130</v>
      </c>
      <c r="E18" s="47" t="s">
        <v>110</v>
      </c>
      <c r="F18" s="53">
        <v>11</v>
      </c>
      <c r="G18" s="40">
        <v>11.75</v>
      </c>
      <c r="H18" s="20">
        <f t="shared" si="0"/>
        <v>7.833333333333333</v>
      </c>
      <c r="I18" s="40">
        <v>1.34</v>
      </c>
      <c r="J18" s="20">
        <f t="shared" si="2"/>
        <v>30</v>
      </c>
      <c r="K18" s="20">
        <v>44.4</v>
      </c>
      <c r="L18" s="20">
        <f t="shared" si="1"/>
        <v>19.707207207207208</v>
      </c>
      <c r="M18" s="20">
        <v>57.8</v>
      </c>
      <c r="N18" s="20">
        <f t="shared" si="3"/>
        <v>17.560553633217992</v>
      </c>
      <c r="O18" s="20">
        <f t="shared" si="4"/>
        <v>75.10109417375854</v>
      </c>
      <c r="P18" s="65"/>
    </row>
  </sheetData>
  <sheetProtection/>
  <mergeCells count="4">
    <mergeCell ref="G5:H5"/>
    <mergeCell ref="I5:J5"/>
    <mergeCell ref="K5:L5"/>
    <mergeCell ref="M5:N5"/>
  </mergeCells>
  <printOptions/>
  <pageMargins left="0.7" right="0.7" top="0.75" bottom="0.75" header="0.3" footer="0.3"/>
  <pageSetup fitToHeight="0" fitToWidth="1" horizontalDpi="600" verticalDpi="600" orientation="landscape" paperSize="9" scale="8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4"/>
  <sheetViews>
    <sheetView zoomScalePageLayoutView="0" workbookViewId="0" topLeftCell="A1">
      <selection activeCell="P14" sqref="P14"/>
    </sheetView>
  </sheetViews>
  <sheetFormatPr defaultColWidth="9.00390625" defaultRowHeight="12.75"/>
  <cols>
    <col min="1" max="1" width="7.25390625" style="0" customWidth="1"/>
    <col min="2" max="2" width="12.00390625" style="0" customWidth="1"/>
    <col min="3" max="3" width="10.75390625" style="0" customWidth="1"/>
    <col min="4" max="4" width="15.375" style="0" customWidth="1"/>
    <col min="5" max="5" width="17.00390625" style="0" customWidth="1"/>
  </cols>
  <sheetData>
    <row r="1" spans="1:15" ht="12.75">
      <c r="A1" s="2"/>
      <c r="B1" s="2"/>
      <c r="C1" s="2"/>
      <c r="D1" s="2"/>
      <c r="E1" s="2"/>
      <c r="F1" s="2"/>
      <c r="G1" s="2" t="s">
        <v>17</v>
      </c>
      <c r="H1" s="2"/>
      <c r="I1" s="2"/>
      <c r="J1" s="2"/>
      <c r="K1" s="2"/>
      <c r="L1" s="2"/>
      <c r="M1" s="2"/>
      <c r="N1" s="2"/>
      <c r="O1" s="2"/>
    </row>
    <row r="2" spans="1:15" ht="12.75">
      <c r="A2" s="2" t="s">
        <v>0</v>
      </c>
      <c r="B2" s="2">
        <v>20</v>
      </c>
      <c r="C2" s="2"/>
      <c r="D2" s="2" t="s">
        <v>1</v>
      </c>
      <c r="E2" s="2">
        <v>30</v>
      </c>
      <c r="F2" s="2"/>
      <c r="G2" s="2"/>
      <c r="H2" s="2" t="s">
        <v>2</v>
      </c>
      <c r="I2" s="2">
        <v>25</v>
      </c>
      <c r="J2" s="2"/>
      <c r="K2" s="2" t="s">
        <v>18</v>
      </c>
      <c r="L2" s="2">
        <v>25</v>
      </c>
      <c r="M2" s="2"/>
      <c r="N2" s="2"/>
      <c r="O2" s="2"/>
    </row>
    <row r="3" spans="1:15" ht="12.75">
      <c r="A3" s="2" t="s">
        <v>3</v>
      </c>
      <c r="B3" s="2">
        <v>38</v>
      </c>
      <c r="C3" s="2"/>
      <c r="D3" s="2" t="s">
        <v>4</v>
      </c>
      <c r="E3" s="2">
        <v>3.3</v>
      </c>
      <c r="F3" s="2"/>
      <c r="G3" s="2"/>
      <c r="H3" s="2" t="s">
        <v>5</v>
      </c>
      <c r="I3" s="2">
        <f>MIN(K7:K14)</f>
        <v>23.35</v>
      </c>
      <c r="J3" s="2"/>
      <c r="K3" s="2" t="s">
        <v>19</v>
      </c>
      <c r="L3" s="2">
        <v>56.78</v>
      </c>
      <c r="M3" s="2"/>
      <c r="N3" s="2"/>
      <c r="O3" s="2"/>
    </row>
    <row r="4" spans="1:15" ht="12.75">
      <c r="A4" s="2"/>
      <c r="B4" s="2" t="s">
        <v>6</v>
      </c>
      <c r="C4" s="2"/>
      <c r="D4" s="2"/>
      <c r="E4" s="2" t="s">
        <v>321</v>
      </c>
      <c r="F4" s="2"/>
      <c r="G4" s="2"/>
      <c r="H4" s="2"/>
      <c r="I4" s="2" t="s">
        <v>20</v>
      </c>
      <c r="J4" s="2"/>
      <c r="K4" s="2" t="s">
        <v>21</v>
      </c>
      <c r="L4" s="2" t="s">
        <v>22</v>
      </c>
      <c r="M4" s="2"/>
      <c r="N4" s="2"/>
      <c r="O4" s="2"/>
    </row>
    <row r="5" spans="1:15" ht="12.75">
      <c r="A5" s="2"/>
      <c r="B5" s="2"/>
      <c r="G5" s="69" t="s">
        <v>8</v>
      </c>
      <c r="H5" s="69"/>
      <c r="I5" s="69" t="s">
        <v>324</v>
      </c>
      <c r="J5" s="69"/>
      <c r="K5" s="69" t="s">
        <v>24</v>
      </c>
      <c r="L5" s="69"/>
      <c r="M5" s="69" t="s">
        <v>25</v>
      </c>
      <c r="N5" s="69"/>
      <c r="O5" s="2"/>
    </row>
    <row r="6" spans="1:16" ht="13.5" thickBot="1">
      <c r="A6" s="1" t="s">
        <v>16</v>
      </c>
      <c r="B6" s="1" t="s">
        <v>9</v>
      </c>
      <c r="C6" s="1" t="s">
        <v>10</v>
      </c>
      <c r="D6" s="1" t="s">
        <v>11</v>
      </c>
      <c r="E6" s="1" t="s">
        <v>12</v>
      </c>
      <c r="F6" s="1" t="s">
        <v>23</v>
      </c>
      <c r="G6" s="1" t="s">
        <v>13</v>
      </c>
      <c r="H6" s="1" t="s">
        <v>14</v>
      </c>
      <c r="I6" s="1" t="s">
        <v>13</v>
      </c>
      <c r="J6" s="1" t="s">
        <v>14</v>
      </c>
      <c r="K6" s="1" t="s">
        <v>13</v>
      </c>
      <c r="L6" s="1" t="s">
        <v>14</v>
      </c>
      <c r="M6" s="1" t="s">
        <v>13</v>
      </c>
      <c r="N6" s="1" t="s">
        <v>14</v>
      </c>
      <c r="O6" s="1" t="s">
        <v>15</v>
      </c>
      <c r="P6" s="65" t="s">
        <v>325</v>
      </c>
    </row>
    <row r="7" spans="1:16" ht="35.25" customHeight="1" thickBot="1">
      <c r="A7" s="20">
        <v>1</v>
      </c>
      <c r="B7" s="43" t="s">
        <v>211</v>
      </c>
      <c r="C7" s="44" t="s">
        <v>230</v>
      </c>
      <c r="D7" s="44" t="s">
        <v>278</v>
      </c>
      <c r="E7" s="10" t="s">
        <v>29</v>
      </c>
      <c r="F7" s="21">
        <v>7</v>
      </c>
      <c r="G7" s="20">
        <v>11</v>
      </c>
      <c r="H7" s="20">
        <f aca="true" t="shared" si="0" ref="H7:H14">$B$2*G7/$B$3</f>
        <v>5.7894736842105265</v>
      </c>
      <c r="I7" s="20">
        <v>3.3</v>
      </c>
      <c r="J7" s="20">
        <f aca="true" t="shared" si="1" ref="J7:J14">$E$2*$E$3/I7</f>
        <v>30</v>
      </c>
      <c r="K7" s="20">
        <v>50.97</v>
      </c>
      <c r="L7" s="20">
        <f aca="true" t="shared" si="2" ref="L7:L14">$I$2*$I$3/K7</f>
        <v>11.452815381597018</v>
      </c>
      <c r="M7" s="20">
        <v>71.54</v>
      </c>
      <c r="N7" s="20">
        <f aca="true" t="shared" si="3" ref="N7:N14">$L$2*$L$3/M7</f>
        <v>19.842046407604137</v>
      </c>
      <c r="O7" s="23">
        <f aca="true" t="shared" si="4" ref="O7:O14">SUM(H7,J7,L7,N7)</f>
        <v>67.08433547341168</v>
      </c>
      <c r="P7" s="65" t="s">
        <v>326</v>
      </c>
    </row>
    <row r="8" spans="1:16" ht="33.75" customHeight="1" thickBot="1">
      <c r="A8" s="20">
        <v>2</v>
      </c>
      <c r="B8" s="9" t="s">
        <v>279</v>
      </c>
      <c r="C8" s="7" t="s">
        <v>187</v>
      </c>
      <c r="D8" s="7" t="s">
        <v>221</v>
      </c>
      <c r="E8" s="11" t="s">
        <v>36</v>
      </c>
      <c r="F8" s="22">
        <v>7</v>
      </c>
      <c r="G8" s="20">
        <v>10.5</v>
      </c>
      <c r="H8" s="20">
        <f t="shared" si="0"/>
        <v>5.526315789473684</v>
      </c>
      <c r="I8" s="20">
        <v>4.02</v>
      </c>
      <c r="J8" s="20">
        <f t="shared" si="1"/>
        <v>24.626865671641795</v>
      </c>
      <c r="K8" s="20">
        <v>53.03</v>
      </c>
      <c r="L8" s="20">
        <f t="shared" si="2"/>
        <v>11.007920045257402</v>
      </c>
      <c r="M8" s="20">
        <v>56.78</v>
      </c>
      <c r="N8" s="20">
        <f t="shared" si="3"/>
        <v>25</v>
      </c>
      <c r="O8" s="23">
        <f t="shared" si="4"/>
        <v>66.16110150637289</v>
      </c>
      <c r="P8" s="65" t="s">
        <v>327</v>
      </c>
    </row>
    <row r="9" spans="1:16" ht="36.75" customHeight="1" thickBot="1">
      <c r="A9" s="20">
        <v>3</v>
      </c>
      <c r="B9" s="9" t="s">
        <v>280</v>
      </c>
      <c r="C9" s="7" t="s">
        <v>189</v>
      </c>
      <c r="D9" s="7" t="s">
        <v>244</v>
      </c>
      <c r="E9" s="11" t="s">
        <v>48</v>
      </c>
      <c r="F9" s="22">
        <v>7</v>
      </c>
      <c r="G9" s="20">
        <v>10.75</v>
      </c>
      <c r="H9" s="20">
        <f t="shared" si="0"/>
        <v>5.657894736842105</v>
      </c>
      <c r="I9" s="20">
        <v>4.26</v>
      </c>
      <c r="J9" s="20">
        <f t="shared" si="1"/>
        <v>23.23943661971831</v>
      </c>
      <c r="K9" s="20">
        <v>37.72</v>
      </c>
      <c r="L9" s="20">
        <f t="shared" si="2"/>
        <v>15.475874867444327</v>
      </c>
      <c r="M9" s="20">
        <v>89.27</v>
      </c>
      <c r="N9" s="20">
        <f t="shared" si="3"/>
        <v>15.901198610955529</v>
      </c>
      <c r="O9" s="23">
        <f t="shared" si="4"/>
        <v>60.27440483496028</v>
      </c>
      <c r="P9" s="66" t="s">
        <v>328</v>
      </c>
    </row>
    <row r="10" spans="1:16" ht="37.5" customHeight="1" thickBot="1">
      <c r="A10" s="20">
        <v>4</v>
      </c>
      <c r="B10" s="9" t="s">
        <v>281</v>
      </c>
      <c r="C10" s="7" t="s">
        <v>282</v>
      </c>
      <c r="D10" s="7" t="s">
        <v>174</v>
      </c>
      <c r="E10" s="11" t="s">
        <v>48</v>
      </c>
      <c r="F10" s="22">
        <v>7</v>
      </c>
      <c r="G10" s="20">
        <v>18</v>
      </c>
      <c r="H10" s="20">
        <f t="shared" si="0"/>
        <v>9.473684210526315</v>
      </c>
      <c r="I10" s="20">
        <v>0</v>
      </c>
      <c r="J10" s="20">
        <v>0</v>
      </c>
      <c r="K10" s="20">
        <v>30.47</v>
      </c>
      <c r="L10" s="20">
        <f t="shared" si="2"/>
        <v>19.158188382015098</v>
      </c>
      <c r="M10" s="20">
        <v>66.09</v>
      </c>
      <c r="N10" s="20">
        <f t="shared" si="3"/>
        <v>21.478287184142836</v>
      </c>
      <c r="O10" s="23">
        <f t="shared" si="4"/>
        <v>50.11015977668425</v>
      </c>
      <c r="P10" s="66" t="s">
        <v>328</v>
      </c>
    </row>
    <row r="11" spans="1:16" ht="39.75" customHeight="1" thickBot="1">
      <c r="A11" s="20">
        <v>5</v>
      </c>
      <c r="B11" s="9" t="s">
        <v>283</v>
      </c>
      <c r="C11" s="7" t="s">
        <v>228</v>
      </c>
      <c r="D11" s="7" t="s">
        <v>166</v>
      </c>
      <c r="E11" s="11" t="s">
        <v>291</v>
      </c>
      <c r="F11" s="22">
        <v>7</v>
      </c>
      <c r="G11" s="20">
        <v>7.75</v>
      </c>
      <c r="H11" s="20">
        <f t="shared" si="0"/>
        <v>4.078947368421052</v>
      </c>
      <c r="I11" s="20">
        <v>0</v>
      </c>
      <c r="J11" s="20">
        <v>0</v>
      </c>
      <c r="K11" s="20">
        <v>60.91</v>
      </c>
      <c r="L11" s="20">
        <f t="shared" si="2"/>
        <v>9.583812181907733</v>
      </c>
      <c r="M11" s="20">
        <v>86</v>
      </c>
      <c r="N11" s="20">
        <f t="shared" si="3"/>
        <v>16.50581395348837</v>
      </c>
      <c r="O11" s="23">
        <f t="shared" si="4"/>
        <v>30.168573503817157</v>
      </c>
      <c r="P11" s="66" t="s">
        <v>328</v>
      </c>
    </row>
    <row r="12" spans="1:16" ht="51.75" customHeight="1" thickBot="1">
      <c r="A12" s="20">
        <v>6</v>
      </c>
      <c r="B12" s="9" t="s">
        <v>284</v>
      </c>
      <c r="C12" s="7" t="s">
        <v>285</v>
      </c>
      <c r="D12" s="7" t="s">
        <v>315</v>
      </c>
      <c r="E12" s="11" t="s">
        <v>295</v>
      </c>
      <c r="F12" s="22">
        <v>7</v>
      </c>
      <c r="G12" s="20">
        <v>8</v>
      </c>
      <c r="H12" s="20">
        <f t="shared" si="0"/>
        <v>4.2105263157894735</v>
      </c>
      <c r="I12" s="20">
        <v>0</v>
      </c>
      <c r="J12" s="20">
        <v>0</v>
      </c>
      <c r="K12" s="20">
        <v>26.44</v>
      </c>
      <c r="L12" s="20">
        <f t="shared" si="2"/>
        <v>22.078290468986385</v>
      </c>
      <c r="M12" s="20">
        <v>68</v>
      </c>
      <c r="N12" s="20">
        <f t="shared" si="3"/>
        <v>20.875</v>
      </c>
      <c r="O12" s="23">
        <f t="shared" si="4"/>
        <v>47.16381678477586</v>
      </c>
      <c r="P12" s="66" t="s">
        <v>328</v>
      </c>
    </row>
    <row r="13" spans="1:16" ht="39" customHeight="1" thickBot="1">
      <c r="A13" s="20">
        <v>7</v>
      </c>
      <c r="B13" s="9" t="s">
        <v>286</v>
      </c>
      <c r="C13" s="7" t="s">
        <v>210</v>
      </c>
      <c r="D13" s="7" t="s">
        <v>287</v>
      </c>
      <c r="E13" s="11" t="s">
        <v>78</v>
      </c>
      <c r="F13" s="22">
        <v>7</v>
      </c>
      <c r="G13" s="20">
        <v>11.5</v>
      </c>
      <c r="H13" s="20">
        <f t="shared" si="0"/>
        <v>6.052631578947368</v>
      </c>
      <c r="I13" s="20">
        <v>0</v>
      </c>
      <c r="J13" s="20">
        <v>0</v>
      </c>
      <c r="K13" s="20">
        <v>23.35</v>
      </c>
      <c r="L13" s="20">
        <f t="shared" si="2"/>
        <v>25</v>
      </c>
      <c r="M13" s="20">
        <v>83.63</v>
      </c>
      <c r="N13" s="20">
        <f t="shared" si="3"/>
        <v>16.973574076288415</v>
      </c>
      <c r="O13" s="23">
        <f t="shared" si="4"/>
        <v>48.026205655235785</v>
      </c>
      <c r="P13" s="66" t="s">
        <v>328</v>
      </c>
    </row>
    <row r="14" spans="1:16" ht="38.25" customHeight="1" thickBot="1">
      <c r="A14" s="20">
        <v>8</v>
      </c>
      <c r="B14" s="9" t="s">
        <v>288</v>
      </c>
      <c r="C14" s="7" t="s">
        <v>289</v>
      </c>
      <c r="D14" s="7" t="s">
        <v>290</v>
      </c>
      <c r="E14" s="11" t="s">
        <v>293</v>
      </c>
      <c r="F14" s="22">
        <v>7</v>
      </c>
      <c r="G14" s="20">
        <v>10.75</v>
      </c>
      <c r="H14" s="20">
        <f t="shared" si="0"/>
        <v>5.657894736842105</v>
      </c>
      <c r="I14" s="20">
        <v>3.57</v>
      </c>
      <c r="J14" s="20">
        <f t="shared" si="1"/>
        <v>27.73109243697479</v>
      </c>
      <c r="K14" s="20">
        <v>42.18</v>
      </c>
      <c r="L14" s="20">
        <f t="shared" si="2"/>
        <v>13.83949739212897</v>
      </c>
      <c r="M14" s="20">
        <v>92.53</v>
      </c>
      <c r="N14" s="20">
        <f t="shared" si="3"/>
        <v>15.340970496055332</v>
      </c>
      <c r="O14" s="23">
        <f t="shared" si="4"/>
        <v>62.5694550620012</v>
      </c>
      <c r="P14" s="66" t="s">
        <v>328</v>
      </c>
    </row>
  </sheetData>
  <sheetProtection/>
  <mergeCells count="4">
    <mergeCell ref="G5:H5"/>
    <mergeCell ref="I5:J5"/>
    <mergeCell ref="K5:L5"/>
    <mergeCell ref="M5:N5"/>
  </mergeCells>
  <printOptions/>
  <pageMargins left="0.7" right="0.7" top="0.75" bottom="0.75" header="0.3" footer="0.3"/>
  <pageSetup fitToHeight="0" fitToWidth="1" horizontalDpi="600" verticalDpi="6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5"/>
  <sheetViews>
    <sheetView zoomScalePageLayoutView="0" workbookViewId="0" topLeftCell="A1">
      <selection activeCell="P10" sqref="P10"/>
    </sheetView>
  </sheetViews>
  <sheetFormatPr defaultColWidth="9.00390625" defaultRowHeight="12.75"/>
  <cols>
    <col min="1" max="1" width="5.75390625" style="0" customWidth="1"/>
    <col min="2" max="2" width="13.00390625" style="0" customWidth="1"/>
    <col min="3" max="3" width="10.375" style="0" customWidth="1"/>
    <col min="4" max="4" width="16.625" style="0" customWidth="1"/>
    <col min="5" max="5" width="15.375" style="0" customWidth="1"/>
    <col min="16" max="16" width="13.25390625" style="0" customWidth="1"/>
  </cols>
  <sheetData>
    <row r="1" spans="1:15" ht="12.75">
      <c r="A1" s="3"/>
      <c r="B1" s="3"/>
      <c r="C1" s="3"/>
      <c r="D1" s="3"/>
      <c r="E1" s="17"/>
      <c r="F1" s="3"/>
      <c r="G1" s="3" t="s">
        <v>17</v>
      </c>
      <c r="H1" s="3"/>
      <c r="I1" s="3"/>
      <c r="J1" s="3"/>
      <c r="K1" s="3"/>
      <c r="L1" s="3"/>
      <c r="M1" s="3"/>
      <c r="N1" s="3"/>
      <c r="O1" s="3"/>
    </row>
    <row r="2" spans="1:15" ht="12.75">
      <c r="A2" s="3" t="s">
        <v>0</v>
      </c>
      <c r="B2" s="3">
        <v>20</v>
      </c>
      <c r="C2" s="3"/>
      <c r="D2" s="3" t="s">
        <v>1</v>
      </c>
      <c r="E2" s="17">
        <v>30</v>
      </c>
      <c r="F2" s="3"/>
      <c r="G2" s="3"/>
      <c r="H2" s="3" t="s">
        <v>2</v>
      </c>
      <c r="I2" s="3">
        <v>25</v>
      </c>
      <c r="J2" s="3"/>
      <c r="K2" s="3" t="s">
        <v>18</v>
      </c>
      <c r="L2" s="3">
        <v>25</v>
      </c>
      <c r="M2" s="3"/>
      <c r="N2" s="3"/>
      <c r="O2" s="3"/>
    </row>
    <row r="3" spans="1:15" ht="12.75">
      <c r="A3" s="3" t="s">
        <v>3</v>
      </c>
      <c r="B3" s="3">
        <v>30</v>
      </c>
      <c r="C3" s="3"/>
      <c r="D3" s="3" t="s">
        <v>4</v>
      </c>
      <c r="E3" s="17">
        <v>1.34</v>
      </c>
      <c r="F3" s="3"/>
      <c r="G3" s="3"/>
      <c r="H3" s="3" t="s">
        <v>5</v>
      </c>
      <c r="I3" s="3">
        <v>33.2</v>
      </c>
      <c r="J3" s="3"/>
      <c r="K3" s="3" t="s">
        <v>19</v>
      </c>
      <c r="L3" s="3">
        <v>44.6</v>
      </c>
      <c r="M3" s="3"/>
      <c r="N3" s="3"/>
      <c r="O3" s="3"/>
    </row>
    <row r="4" spans="1:15" ht="12.75">
      <c r="A4" s="3"/>
      <c r="B4" s="3" t="s">
        <v>6</v>
      </c>
      <c r="C4" s="3"/>
      <c r="D4" s="3"/>
      <c r="E4" s="3" t="s">
        <v>321</v>
      </c>
      <c r="F4" s="3"/>
      <c r="G4" s="3"/>
      <c r="H4" s="3"/>
      <c r="I4" s="3" t="s">
        <v>20</v>
      </c>
      <c r="J4" s="3"/>
      <c r="K4" s="3" t="s">
        <v>21</v>
      </c>
      <c r="L4" s="3" t="s">
        <v>22</v>
      </c>
      <c r="M4" s="3"/>
      <c r="N4" s="3"/>
      <c r="O4" s="3"/>
    </row>
    <row r="5" spans="1:15" ht="12.75">
      <c r="A5" s="3"/>
      <c r="B5" s="3"/>
      <c r="C5" s="4"/>
      <c r="D5" s="4"/>
      <c r="E5" s="18"/>
      <c r="F5" s="4"/>
      <c r="G5" s="68" t="s">
        <v>8</v>
      </c>
      <c r="H5" s="68"/>
      <c r="I5" s="68" t="s">
        <v>324</v>
      </c>
      <c r="J5" s="68"/>
      <c r="K5" s="68" t="s">
        <v>24</v>
      </c>
      <c r="L5" s="68"/>
      <c r="M5" s="68" t="s">
        <v>25</v>
      </c>
      <c r="N5" s="68"/>
      <c r="O5" s="3"/>
    </row>
    <row r="6" spans="1:16" ht="13.5" thickBot="1">
      <c r="A6" s="5" t="s">
        <v>16</v>
      </c>
      <c r="B6" s="5" t="s">
        <v>9</v>
      </c>
      <c r="C6" s="5" t="s">
        <v>10</v>
      </c>
      <c r="D6" s="5" t="s">
        <v>11</v>
      </c>
      <c r="E6" s="19" t="s">
        <v>12</v>
      </c>
      <c r="F6" s="5" t="s">
        <v>23</v>
      </c>
      <c r="G6" s="5" t="s">
        <v>13</v>
      </c>
      <c r="H6" s="5" t="s">
        <v>14</v>
      </c>
      <c r="I6" s="5" t="s">
        <v>13</v>
      </c>
      <c r="J6" s="5" t="s">
        <v>14</v>
      </c>
      <c r="K6" s="5" t="s">
        <v>13</v>
      </c>
      <c r="L6" s="5" t="s">
        <v>14</v>
      </c>
      <c r="M6" s="5" t="s">
        <v>13</v>
      </c>
      <c r="N6" s="5" t="s">
        <v>14</v>
      </c>
      <c r="O6" s="5" t="s">
        <v>15</v>
      </c>
      <c r="P6" s="65" t="s">
        <v>325</v>
      </c>
    </row>
    <row r="7" spans="1:16" ht="30.75" thickBot="1">
      <c r="A7" s="23">
        <v>1</v>
      </c>
      <c r="B7" s="54" t="s">
        <v>60</v>
      </c>
      <c r="C7" s="55" t="s">
        <v>27</v>
      </c>
      <c r="D7" s="55" t="s">
        <v>51</v>
      </c>
      <c r="E7" s="49" t="s">
        <v>29</v>
      </c>
      <c r="F7" s="56">
        <v>10</v>
      </c>
      <c r="G7" s="35">
        <v>13.5</v>
      </c>
      <c r="H7" s="23">
        <f aca="true" t="shared" si="0" ref="H7:H15">$B$2*G7/$B$3</f>
        <v>9</v>
      </c>
      <c r="I7" s="35">
        <v>1.45</v>
      </c>
      <c r="J7" s="23">
        <f aca="true" t="shared" si="1" ref="J7:J15">$E$2*$E$3/I7</f>
        <v>27.724137931034484</v>
      </c>
      <c r="K7" s="23">
        <v>35.8</v>
      </c>
      <c r="L7" s="23">
        <f aca="true" t="shared" si="2" ref="L7:L15">$I$2*$I$3/K7</f>
        <v>23.184357541899445</v>
      </c>
      <c r="M7" s="23">
        <v>79.6</v>
      </c>
      <c r="N7" s="23">
        <f aca="true" t="shared" si="3" ref="N7:N15">$L$2*$L$3/M7</f>
        <v>14.007537688442213</v>
      </c>
      <c r="O7" s="23">
        <f aca="true" t="shared" si="4" ref="O7:O15">SUM(H7,J7,L7,N7)</f>
        <v>73.91603316137613</v>
      </c>
      <c r="P7" s="65"/>
    </row>
    <row r="8" spans="1:16" ht="45.75" thickBot="1">
      <c r="A8" s="23">
        <v>2</v>
      </c>
      <c r="B8" s="33" t="s">
        <v>62</v>
      </c>
      <c r="C8" s="34" t="s">
        <v>63</v>
      </c>
      <c r="D8" s="34" t="s">
        <v>35</v>
      </c>
      <c r="E8" s="31" t="s">
        <v>36</v>
      </c>
      <c r="F8" s="32">
        <v>10</v>
      </c>
      <c r="G8" s="35">
        <v>16.25</v>
      </c>
      <c r="H8" s="23">
        <f t="shared" si="0"/>
        <v>10.833333333333334</v>
      </c>
      <c r="I8" s="35">
        <v>1.43</v>
      </c>
      <c r="J8" s="23">
        <f t="shared" si="1"/>
        <v>28.111888111888113</v>
      </c>
      <c r="K8" s="23">
        <v>39.6</v>
      </c>
      <c r="L8" s="23">
        <f t="shared" si="2"/>
        <v>20.959595959595962</v>
      </c>
      <c r="M8" s="23">
        <v>104.8</v>
      </c>
      <c r="N8" s="23">
        <f t="shared" si="3"/>
        <v>10.639312977099237</v>
      </c>
      <c r="O8" s="23">
        <f t="shared" si="4"/>
        <v>70.54413038191664</v>
      </c>
      <c r="P8" s="65"/>
    </row>
    <row r="9" spans="1:16" ht="45.75" thickBot="1">
      <c r="A9" s="23">
        <v>3</v>
      </c>
      <c r="B9" s="57" t="s">
        <v>64</v>
      </c>
      <c r="C9" s="58" t="s">
        <v>65</v>
      </c>
      <c r="D9" s="58" t="s">
        <v>66</v>
      </c>
      <c r="E9" s="59" t="s">
        <v>67</v>
      </c>
      <c r="F9" s="60">
        <v>10</v>
      </c>
      <c r="G9" s="23">
        <v>11.5</v>
      </c>
      <c r="H9" s="23">
        <f t="shared" si="0"/>
        <v>7.666666666666667</v>
      </c>
      <c r="I9" s="23">
        <v>1.41</v>
      </c>
      <c r="J9" s="23">
        <f t="shared" si="1"/>
        <v>28.510638297872344</v>
      </c>
      <c r="K9" s="23">
        <v>42.5</v>
      </c>
      <c r="L9" s="23">
        <f t="shared" si="2"/>
        <v>19.529411764705884</v>
      </c>
      <c r="M9" s="23">
        <v>101</v>
      </c>
      <c r="N9" s="23">
        <f t="shared" si="3"/>
        <v>11.03960396039604</v>
      </c>
      <c r="O9" s="23">
        <f t="shared" si="4"/>
        <v>66.74632068964094</v>
      </c>
      <c r="P9" s="65"/>
    </row>
    <row r="10" spans="1:16" ht="59.25" customHeight="1" thickBot="1">
      <c r="A10" s="23">
        <v>4</v>
      </c>
      <c r="B10" s="57" t="s">
        <v>68</v>
      </c>
      <c r="C10" s="58" t="s">
        <v>69</v>
      </c>
      <c r="D10" s="58" t="s">
        <v>70</v>
      </c>
      <c r="E10" s="59" t="s">
        <v>295</v>
      </c>
      <c r="F10" s="60">
        <v>10</v>
      </c>
      <c r="G10" s="23">
        <v>13.75</v>
      </c>
      <c r="H10" s="23">
        <f t="shared" si="0"/>
        <v>9.166666666666666</v>
      </c>
      <c r="I10" s="23">
        <v>1.36</v>
      </c>
      <c r="J10" s="23">
        <f t="shared" si="1"/>
        <v>29.558823529411764</v>
      </c>
      <c r="K10" s="23">
        <v>45.2</v>
      </c>
      <c r="L10" s="23">
        <f t="shared" si="2"/>
        <v>18.36283185840708</v>
      </c>
      <c r="M10" s="23">
        <v>46.8</v>
      </c>
      <c r="N10" s="23">
        <f t="shared" si="3"/>
        <v>23.824786324786327</v>
      </c>
      <c r="O10" s="23">
        <f t="shared" si="4"/>
        <v>80.91310837927185</v>
      </c>
      <c r="P10" s="65" t="s">
        <v>327</v>
      </c>
    </row>
    <row r="11" spans="1:16" ht="30.75" thickBot="1">
      <c r="A11" s="23">
        <v>5</v>
      </c>
      <c r="B11" s="33" t="s">
        <v>71</v>
      </c>
      <c r="C11" s="34" t="s">
        <v>72</v>
      </c>
      <c r="D11" s="34" t="s">
        <v>73</v>
      </c>
      <c r="E11" s="31" t="s">
        <v>48</v>
      </c>
      <c r="F11" s="32">
        <v>10</v>
      </c>
      <c r="G11" s="23">
        <v>15.05</v>
      </c>
      <c r="H11" s="23">
        <f t="shared" si="0"/>
        <v>10.033333333333333</v>
      </c>
      <c r="I11" s="23">
        <v>1.53</v>
      </c>
      <c r="J11" s="23">
        <f t="shared" si="1"/>
        <v>26.27450980392157</v>
      </c>
      <c r="K11" s="23">
        <v>45</v>
      </c>
      <c r="L11" s="23">
        <f t="shared" si="2"/>
        <v>18.444444444444446</v>
      </c>
      <c r="M11" s="23">
        <v>84.9</v>
      </c>
      <c r="N11" s="23">
        <f t="shared" si="3"/>
        <v>13.133097762073026</v>
      </c>
      <c r="O11" s="23">
        <f t="shared" si="4"/>
        <v>67.88538534377237</v>
      </c>
      <c r="P11" s="65"/>
    </row>
    <row r="12" spans="1:16" ht="45.75" thickBot="1">
      <c r="A12" s="23">
        <v>6</v>
      </c>
      <c r="B12" s="57" t="s">
        <v>74</v>
      </c>
      <c r="C12" s="58" t="s">
        <v>75</v>
      </c>
      <c r="D12" s="58" t="s">
        <v>28</v>
      </c>
      <c r="E12" s="59" t="s">
        <v>67</v>
      </c>
      <c r="F12" s="60">
        <v>10</v>
      </c>
      <c r="G12" s="23">
        <v>13.5</v>
      </c>
      <c r="H12" s="23">
        <f t="shared" si="0"/>
        <v>9</v>
      </c>
      <c r="I12" s="23">
        <v>1.52</v>
      </c>
      <c r="J12" s="23">
        <f t="shared" si="1"/>
        <v>26.447368421052634</v>
      </c>
      <c r="K12" s="23">
        <v>52</v>
      </c>
      <c r="L12" s="23">
        <f t="shared" si="2"/>
        <v>15.961538461538463</v>
      </c>
      <c r="M12" s="23">
        <v>48.8</v>
      </c>
      <c r="N12" s="23">
        <f t="shared" si="3"/>
        <v>22.848360655737707</v>
      </c>
      <c r="O12" s="23">
        <f t="shared" si="4"/>
        <v>74.2572675383288</v>
      </c>
      <c r="P12" s="65"/>
    </row>
    <row r="13" spans="1:16" ht="38.25" customHeight="1" thickBot="1">
      <c r="A13" s="23">
        <v>7</v>
      </c>
      <c r="B13" s="57" t="s">
        <v>76</v>
      </c>
      <c r="C13" s="58" t="s">
        <v>77</v>
      </c>
      <c r="D13" s="58" t="s">
        <v>50</v>
      </c>
      <c r="E13" s="59" t="s">
        <v>78</v>
      </c>
      <c r="F13" s="60">
        <v>10</v>
      </c>
      <c r="G13" s="23">
        <v>18.75</v>
      </c>
      <c r="H13" s="23">
        <f t="shared" si="0"/>
        <v>12.5</v>
      </c>
      <c r="I13" s="23">
        <v>1.4</v>
      </c>
      <c r="J13" s="23">
        <f t="shared" si="1"/>
        <v>28.71428571428572</v>
      </c>
      <c r="K13" s="23">
        <v>36.4</v>
      </c>
      <c r="L13" s="23">
        <f t="shared" si="2"/>
        <v>22.802197802197806</v>
      </c>
      <c r="M13" s="23">
        <v>88</v>
      </c>
      <c r="N13" s="23">
        <f t="shared" si="3"/>
        <v>12.670454545454545</v>
      </c>
      <c r="O13" s="23">
        <f t="shared" si="4"/>
        <v>76.68693806193808</v>
      </c>
      <c r="P13" s="65"/>
    </row>
    <row r="14" spans="1:16" ht="54" customHeight="1" thickBot="1">
      <c r="A14" s="23">
        <v>8</v>
      </c>
      <c r="B14" s="57" t="s">
        <v>80</v>
      </c>
      <c r="C14" s="58" t="s">
        <v>81</v>
      </c>
      <c r="D14" s="58" t="s">
        <v>82</v>
      </c>
      <c r="E14" s="59" t="s">
        <v>299</v>
      </c>
      <c r="F14" s="60">
        <v>10</v>
      </c>
      <c r="G14" s="23">
        <v>15.25</v>
      </c>
      <c r="H14" s="23">
        <f t="shared" si="0"/>
        <v>10.166666666666666</v>
      </c>
      <c r="I14" s="23">
        <v>1.51</v>
      </c>
      <c r="J14" s="23">
        <f t="shared" si="1"/>
        <v>26.62251655629139</v>
      </c>
      <c r="K14" s="23">
        <v>46.3</v>
      </c>
      <c r="L14" s="23">
        <f t="shared" si="2"/>
        <v>17.926565874730024</v>
      </c>
      <c r="M14" s="23">
        <v>73.7</v>
      </c>
      <c r="N14" s="23">
        <f t="shared" si="3"/>
        <v>15.128900949796472</v>
      </c>
      <c r="O14" s="23">
        <f t="shared" si="4"/>
        <v>69.84465004748455</v>
      </c>
      <c r="P14" s="65"/>
    </row>
    <row r="15" spans="1:16" ht="68.25" customHeight="1" thickBot="1">
      <c r="A15" s="23">
        <v>9</v>
      </c>
      <c r="B15" s="33" t="s">
        <v>83</v>
      </c>
      <c r="C15" s="34" t="s">
        <v>84</v>
      </c>
      <c r="D15" s="34" t="s">
        <v>85</v>
      </c>
      <c r="E15" s="31" t="s">
        <v>301</v>
      </c>
      <c r="F15" s="32">
        <v>10</v>
      </c>
      <c r="G15" s="23">
        <v>17.25</v>
      </c>
      <c r="H15" s="23">
        <f t="shared" si="0"/>
        <v>11.5</v>
      </c>
      <c r="I15" s="23">
        <v>1.42</v>
      </c>
      <c r="J15" s="23">
        <f t="shared" si="1"/>
        <v>28.30985915492958</v>
      </c>
      <c r="K15" s="23">
        <v>33.2</v>
      </c>
      <c r="L15" s="23">
        <f t="shared" si="2"/>
        <v>25</v>
      </c>
      <c r="M15" s="23">
        <v>44.6</v>
      </c>
      <c r="N15" s="23">
        <f t="shared" si="3"/>
        <v>25</v>
      </c>
      <c r="O15" s="23">
        <f t="shared" si="4"/>
        <v>89.80985915492958</v>
      </c>
      <c r="P15" s="65" t="s">
        <v>326</v>
      </c>
    </row>
  </sheetData>
  <sheetProtection/>
  <mergeCells count="4">
    <mergeCell ref="G5:H5"/>
    <mergeCell ref="I5:J5"/>
    <mergeCell ref="K5:L5"/>
    <mergeCell ref="M5:N5"/>
  </mergeCells>
  <printOptions/>
  <pageMargins left="0.7086614173228346" right="0.7086614173228346" top="0.1968503937007874" bottom="0" header="0.31496062992125984" footer="0"/>
  <pageSetup fitToHeight="0" fitToWidth="1" horizontalDpi="600" verticalDpi="600" orientation="landscape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0"/>
  <sheetViews>
    <sheetView zoomScalePageLayoutView="0" workbookViewId="0" topLeftCell="A13">
      <selection activeCell="P24" sqref="P24"/>
    </sheetView>
  </sheetViews>
  <sheetFormatPr defaultColWidth="9.00390625" defaultRowHeight="12.75"/>
  <cols>
    <col min="1" max="1" width="5.00390625" style="0" customWidth="1"/>
    <col min="2" max="2" width="11.75390625" style="0" customWidth="1"/>
    <col min="3" max="3" width="10.875" style="0" customWidth="1"/>
    <col min="4" max="4" width="12.625" style="0" customWidth="1"/>
    <col min="5" max="5" width="15.00390625" style="0" customWidth="1"/>
    <col min="16" max="16" width="11.875" style="0" customWidth="1"/>
  </cols>
  <sheetData>
    <row r="1" spans="1:15" ht="12.75">
      <c r="A1" s="3"/>
      <c r="B1" s="3"/>
      <c r="C1" s="3"/>
      <c r="D1" s="3"/>
      <c r="E1" s="17"/>
      <c r="F1" s="3"/>
      <c r="G1" s="3" t="s">
        <v>17</v>
      </c>
      <c r="H1" s="3"/>
      <c r="I1" s="3"/>
      <c r="J1" s="3"/>
      <c r="K1" s="3"/>
      <c r="L1" s="3"/>
      <c r="M1" s="3"/>
      <c r="N1" s="3"/>
      <c r="O1" s="3"/>
    </row>
    <row r="2" spans="1:15" ht="12.75">
      <c r="A2" s="3" t="s">
        <v>0</v>
      </c>
      <c r="B2" s="3">
        <v>20</v>
      </c>
      <c r="C2" s="3"/>
      <c r="D2" s="3" t="s">
        <v>1</v>
      </c>
      <c r="E2" s="17">
        <v>30</v>
      </c>
      <c r="F2" s="3"/>
      <c r="G2" s="3"/>
      <c r="H2" s="3" t="s">
        <v>2</v>
      </c>
      <c r="I2" s="3">
        <v>25</v>
      </c>
      <c r="J2" s="3"/>
      <c r="K2" s="3" t="s">
        <v>18</v>
      </c>
      <c r="L2" s="3">
        <v>25</v>
      </c>
      <c r="M2" s="3"/>
      <c r="N2" s="3"/>
      <c r="O2" s="3"/>
    </row>
    <row r="3" spans="1:15" ht="12.75">
      <c r="A3" s="3" t="s">
        <v>3</v>
      </c>
      <c r="B3" s="3">
        <v>30</v>
      </c>
      <c r="C3" s="3"/>
      <c r="D3" s="3" t="s">
        <v>4</v>
      </c>
      <c r="E3" s="17">
        <v>1.34</v>
      </c>
      <c r="F3" s="3"/>
      <c r="G3" s="3"/>
      <c r="H3" s="3" t="s">
        <v>5</v>
      </c>
      <c r="I3" s="3">
        <v>30.9</v>
      </c>
      <c r="J3" s="3"/>
      <c r="K3" s="3" t="s">
        <v>19</v>
      </c>
      <c r="L3" s="3">
        <v>43.6</v>
      </c>
      <c r="M3" s="3"/>
      <c r="N3" s="3"/>
      <c r="O3" s="3"/>
    </row>
    <row r="4" spans="1:15" ht="12.75">
      <c r="A4" s="3"/>
      <c r="B4" s="3" t="s">
        <v>6</v>
      </c>
      <c r="C4" s="3"/>
      <c r="D4" s="3"/>
      <c r="E4" s="3" t="s">
        <v>321</v>
      </c>
      <c r="F4" s="3"/>
      <c r="G4" s="3"/>
      <c r="H4" s="3"/>
      <c r="I4" s="3" t="s">
        <v>20</v>
      </c>
      <c r="J4" s="3"/>
      <c r="K4" s="3" t="s">
        <v>21</v>
      </c>
      <c r="L4" s="3" t="s">
        <v>22</v>
      </c>
      <c r="M4" s="3"/>
      <c r="N4" s="3"/>
      <c r="O4" s="3"/>
    </row>
    <row r="5" spans="1:15" ht="12.75">
      <c r="A5" s="3"/>
      <c r="B5" s="3"/>
      <c r="C5" s="4"/>
      <c r="D5" s="4"/>
      <c r="E5" s="18"/>
      <c r="F5" s="4"/>
      <c r="G5" s="68" t="s">
        <v>8</v>
      </c>
      <c r="H5" s="68"/>
      <c r="I5" s="68" t="s">
        <v>324</v>
      </c>
      <c r="J5" s="68"/>
      <c r="K5" s="68" t="s">
        <v>24</v>
      </c>
      <c r="L5" s="68"/>
      <c r="M5" s="68" t="s">
        <v>25</v>
      </c>
      <c r="N5" s="68"/>
      <c r="O5" s="3"/>
    </row>
    <row r="6" spans="1:16" ht="13.5" thickBot="1">
      <c r="A6" s="5" t="s">
        <v>16</v>
      </c>
      <c r="B6" s="5" t="s">
        <v>9</v>
      </c>
      <c r="C6" s="5" t="s">
        <v>10</v>
      </c>
      <c r="D6" s="5" t="s">
        <v>11</v>
      </c>
      <c r="E6" s="19" t="s">
        <v>12</v>
      </c>
      <c r="F6" s="5" t="s">
        <v>23</v>
      </c>
      <c r="G6" s="5" t="s">
        <v>13</v>
      </c>
      <c r="H6" s="5" t="s">
        <v>14</v>
      </c>
      <c r="I6" s="5" t="s">
        <v>13</v>
      </c>
      <c r="J6" s="5" t="s">
        <v>14</v>
      </c>
      <c r="K6" s="5" t="s">
        <v>13</v>
      </c>
      <c r="L6" s="5" t="s">
        <v>14</v>
      </c>
      <c r="M6" s="5" t="s">
        <v>13</v>
      </c>
      <c r="N6" s="5" t="s">
        <v>14</v>
      </c>
      <c r="O6" s="5" t="s">
        <v>15</v>
      </c>
      <c r="P6" s="65" t="s">
        <v>325</v>
      </c>
    </row>
    <row r="7" spans="1:16" ht="31.5" customHeight="1" thickBot="1">
      <c r="A7" s="23">
        <v>1</v>
      </c>
      <c r="B7" s="61" t="s">
        <v>87</v>
      </c>
      <c r="C7" s="62" t="s">
        <v>55</v>
      </c>
      <c r="D7" s="62" t="s">
        <v>85</v>
      </c>
      <c r="E7" s="26" t="s">
        <v>29</v>
      </c>
      <c r="F7" s="27">
        <v>9</v>
      </c>
      <c r="G7" s="23">
        <v>17.75</v>
      </c>
      <c r="H7" s="23">
        <f aca="true" t="shared" si="0" ref="H7:H20">$B$2*G7/$B$3</f>
        <v>11.833333333333334</v>
      </c>
      <c r="I7" s="23">
        <v>1.44</v>
      </c>
      <c r="J7" s="23">
        <f aca="true" t="shared" si="1" ref="J7:J19">$E$2*$E$3/I7</f>
        <v>27.91666666666667</v>
      </c>
      <c r="K7" s="23">
        <v>30.9</v>
      </c>
      <c r="L7" s="23">
        <f aca="true" t="shared" si="2" ref="L7:L20">$I$2*$I$3/K7</f>
        <v>25</v>
      </c>
      <c r="M7" s="23">
        <v>58.6</v>
      </c>
      <c r="N7" s="23">
        <f aca="true" t="shared" si="3" ref="N7:N20">$L$2*$L$3/M7</f>
        <v>18.600682593856654</v>
      </c>
      <c r="O7" s="23">
        <f aca="true" t="shared" si="4" ref="O7:O20">SUM(H7,J7,L7,N7)</f>
        <v>83.35068259385665</v>
      </c>
      <c r="P7" s="65" t="s">
        <v>327</v>
      </c>
    </row>
    <row r="8" spans="1:16" ht="34.5" customHeight="1" thickBot="1">
      <c r="A8" s="23">
        <v>2</v>
      </c>
      <c r="B8" s="57" t="s">
        <v>88</v>
      </c>
      <c r="C8" s="58" t="s">
        <v>89</v>
      </c>
      <c r="D8" s="58" t="s">
        <v>90</v>
      </c>
      <c r="E8" s="59" t="s">
        <v>29</v>
      </c>
      <c r="F8" s="60">
        <v>9</v>
      </c>
      <c r="G8" s="23">
        <v>8</v>
      </c>
      <c r="H8" s="23">
        <f t="shared" si="0"/>
        <v>5.333333333333333</v>
      </c>
      <c r="I8" s="23">
        <v>1.5</v>
      </c>
      <c r="J8" s="23">
        <f t="shared" si="1"/>
        <v>26.8</v>
      </c>
      <c r="K8" s="23">
        <v>0</v>
      </c>
      <c r="L8" s="23">
        <v>0</v>
      </c>
      <c r="M8" s="23">
        <v>70.7</v>
      </c>
      <c r="N8" s="23">
        <f t="shared" si="3"/>
        <v>15.417256011315416</v>
      </c>
      <c r="O8" s="23">
        <f t="shared" si="4"/>
        <v>47.55058934464875</v>
      </c>
      <c r="P8" s="65"/>
    </row>
    <row r="9" spans="1:16" ht="48.75" customHeight="1" thickBot="1">
      <c r="A9" s="23">
        <v>3</v>
      </c>
      <c r="B9" s="57" t="s">
        <v>91</v>
      </c>
      <c r="C9" s="58" t="s">
        <v>92</v>
      </c>
      <c r="D9" s="58" t="s">
        <v>35</v>
      </c>
      <c r="E9" s="59" t="s">
        <v>291</v>
      </c>
      <c r="F9" s="60">
        <v>9</v>
      </c>
      <c r="G9" s="23">
        <v>8.25</v>
      </c>
      <c r="H9" s="23">
        <f t="shared" si="0"/>
        <v>5.5</v>
      </c>
      <c r="I9" s="23">
        <v>0</v>
      </c>
      <c r="J9" s="23">
        <v>0</v>
      </c>
      <c r="K9" s="23">
        <v>52.6</v>
      </c>
      <c r="L9" s="23">
        <f t="shared" si="2"/>
        <v>14.686311787072244</v>
      </c>
      <c r="M9" s="23">
        <v>168.8</v>
      </c>
      <c r="N9" s="23">
        <f t="shared" si="3"/>
        <v>6.4573459715639805</v>
      </c>
      <c r="O9" s="23">
        <f t="shared" si="4"/>
        <v>26.643657758636223</v>
      </c>
      <c r="P9" s="65"/>
    </row>
    <row r="10" spans="1:16" ht="43.5" customHeight="1" thickBot="1">
      <c r="A10" s="23">
        <v>4</v>
      </c>
      <c r="B10" s="57" t="s">
        <v>93</v>
      </c>
      <c r="C10" s="58" t="s">
        <v>94</v>
      </c>
      <c r="D10" s="58" t="s">
        <v>50</v>
      </c>
      <c r="E10" s="59" t="s">
        <v>291</v>
      </c>
      <c r="F10" s="60">
        <v>9</v>
      </c>
      <c r="G10" s="23">
        <v>13.25</v>
      </c>
      <c r="H10" s="23">
        <f t="shared" si="0"/>
        <v>8.833333333333334</v>
      </c>
      <c r="I10" s="23">
        <v>0</v>
      </c>
      <c r="J10" s="23">
        <v>0</v>
      </c>
      <c r="K10" s="23">
        <v>44.9</v>
      </c>
      <c r="L10" s="23">
        <f t="shared" si="2"/>
        <v>17.20489977728285</v>
      </c>
      <c r="M10" s="23">
        <v>120.8</v>
      </c>
      <c r="N10" s="23">
        <f t="shared" si="3"/>
        <v>9.02317880794702</v>
      </c>
      <c r="O10" s="23">
        <f t="shared" si="4"/>
        <v>35.0614119185632</v>
      </c>
      <c r="P10" s="65"/>
    </row>
    <row r="11" spans="1:16" ht="48" customHeight="1" thickBot="1">
      <c r="A11" s="23">
        <v>5</v>
      </c>
      <c r="B11" s="57" t="s">
        <v>96</v>
      </c>
      <c r="C11" s="58" t="s">
        <v>55</v>
      </c>
      <c r="D11" s="58" t="s">
        <v>35</v>
      </c>
      <c r="E11" s="59" t="s">
        <v>291</v>
      </c>
      <c r="F11" s="60">
        <v>9</v>
      </c>
      <c r="G11" s="23">
        <v>14.5</v>
      </c>
      <c r="H11" s="23">
        <f t="shared" si="0"/>
        <v>9.666666666666666</v>
      </c>
      <c r="I11" s="23">
        <v>0</v>
      </c>
      <c r="J11" s="23">
        <v>0</v>
      </c>
      <c r="K11" s="23">
        <v>49</v>
      </c>
      <c r="L11" s="23">
        <f t="shared" si="2"/>
        <v>15.76530612244898</v>
      </c>
      <c r="M11" s="23">
        <v>51.2</v>
      </c>
      <c r="N11" s="23">
        <f t="shared" si="3"/>
        <v>21.2890625</v>
      </c>
      <c r="O11" s="23">
        <f t="shared" si="4"/>
        <v>46.72103528911565</v>
      </c>
      <c r="P11" s="65"/>
    </row>
    <row r="12" spans="1:16" ht="42.75" customHeight="1" thickBot="1">
      <c r="A12" s="23">
        <v>6</v>
      </c>
      <c r="B12" s="33" t="s">
        <v>97</v>
      </c>
      <c r="C12" s="34" t="s">
        <v>65</v>
      </c>
      <c r="D12" s="34" t="s">
        <v>47</v>
      </c>
      <c r="E12" s="31" t="s">
        <v>67</v>
      </c>
      <c r="F12" s="32">
        <v>9</v>
      </c>
      <c r="G12" s="23">
        <v>24</v>
      </c>
      <c r="H12" s="23">
        <f t="shared" si="0"/>
        <v>16</v>
      </c>
      <c r="I12" s="23">
        <v>1.27</v>
      </c>
      <c r="J12" s="23">
        <f t="shared" si="1"/>
        <v>31.653543307086615</v>
      </c>
      <c r="K12" s="23">
        <v>42.9</v>
      </c>
      <c r="L12" s="23">
        <f t="shared" si="2"/>
        <v>18.006993006993007</v>
      </c>
      <c r="M12" s="23">
        <v>43.6</v>
      </c>
      <c r="N12" s="23">
        <f t="shared" si="3"/>
        <v>25</v>
      </c>
      <c r="O12" s="23">
        <f t="shared" si="4"/>
        <v>90.66053631407962</v>
      </c>
      <c r="P12" s="65" t="s">
        <v>326</v>
      </c>
    </row>
    <row r="13" spans="1:16" ht="51" customHeight="1" thickBot="1">
      <c r="A13" s="23">
        <v>7</v>
      </c>
      <c r="B13" s="57" t="s">
        <v>98</v>
      </c>
      <c r="C13" s="58" t="s">
        <v>75</v>
      </c>
      <c r="D13" s="58" t="s">
        <v>43</v>
      </c>
      <c r="E13" s="59" t="s">
        <v>61</v>
      </c>
      <c r="F13" s="60">
        <v>9</v>
      </c>
      <c r="G13" s="23">
        <v>7.5</v>
      </c>
      <c r="H13" s="23">
        <f t="shared" si="0"/>
        <v>5</v>
      </c>
      <c r="I13" s="23">
        <v>0</v>
      </c>
      <c r="J13" s="23">
        <v>0</v>
      </c>
      <c r="K13" s="23">
        <v>0</v>
      </c>
      <c r="L13" s="23">
        <v>0</v>
      </c>
      <c r="M13" s="23">
        <v>136.3</v>
      </c>
      <c r="N13" s="23">
        <f t="shared" si="3"/>
        <v>7.997065297138664</v>
      </c>
      <c r="O13" s="23">
        <f t="shared" si="4"/>
        <v>12.997065297138665</v>
      </c>
      <c r="P13" s="65"/>
    </row>
    <row r="14" spans="1:16" ht="45.75" thickBot="1">
      <c r="A14" s="23">
        <v>8</v>
      </c>
      <c r="B14" s="57" t="s">
        <v>99</v>
      </c>
      <c r="C14" s="58" t="s">
        <v>86</v>
      </c>
      <c r="D14" s="58" t="s">
        <v>47</v>
      </c>
      <c r="E14" s="59" t="s">
        <v>36</v>
      </c>
      <c r="F14" s="60">
        <v>9</v>
      </c>
      <c r="G14" s="23">
        <v>13.5</v>
      </c>
      <c r="H14" s="23">
        <f t="shared" si="0"/>
        <v>9</v>
      </c>
      <c r="I14" s="23">
        <v>1.56</v>
      </c>
      <c r="J14" s="23">
        <f t="shared" si="1"/>
        <v>25.76923076923077</v>
      </c>
      <c r="K14" s="23">
        <v>38</v>
      </c>
      <c r="L14" s="23">
        <f t="shared" si="2"/>
        <v>20.32894736842105</v>
      </c>
      <c r="M14" s="23">
        <v>90.8</v>
      </c>
      <c r="N14" s="23">
        <f t="shared" si="3"/>
        <v>12.004405286343612</v>
      </c>
      <c r="O14" s="23">
        <f t="shared" si="4"/>
        <v>67.10258342399544</v>
      </c>
      <c r="P14" s="65"/>
    </row>
    <row r="15" spans="1:16" ht="33.75" customHeight="1" thickBot="1">
      <c r="A15" s="23">
        <v>9</v>
      </c>
      <c r="B15" s="33" t="s">
        <v>100</v>
      </c>
      <c r="C15" s="34" t="s">
        <v>101</v>
      </c>
      <c r="D15" s="34" t="s">
        <v>58</v>
      </c>
      <c r="E15" s="31" t="s">
        <v>29</v>
      </c>
      <c r="F15" s="32">
        <v>9</v>
      </c>
      <c r="G15" s="23">
        <v>15.5</v>
      </c>
      <c r="H15" s="23">
        <f t="shared" si="0"/>
        <v>10.333333333333334</v>
      </c>
      <c r="I15" s="23">
        <v>1.5</v>
      </c>
      <c r="J15" s="23">
        <f t="shared" si="1"/>
        <v>26.8</v>
      </c>
      <c r="K15" s="23">
        <v>47.3</v>
      </c>
      <c r="L15" s="23">
        <f t="shared" si="2"/>
        <v>16.331923890063425</v>
      </c>
      <c r="M15" s="23">
        <v>70.5</v>
      </c>
      <c r="N15" s="23">
        <f t="shared" si="3"/>
        <v>15.460992907801419</v>
      </c>
      <c r="O15" s="23">
        <f t="shared" si="4"/>
        <v>68.92625013119817</v>
      </c>
      <c r="P15" s="65"/>
    </row>
    <row r="16" spans="1:16" ht="30.75" thickBot="1">
      <c r="A16" s="23">
        <v>10</v>
      </c>
      <c r="B16" s="57" t="s">
        <v>102</v>
      </c>
      <c r="C16" s="58" t="s">
        <v>55</v>
      </c>
      <c r="D16" s="58" t="s">
        <v>50</v>
      </c>
      <c r="E16" s="59" t="s">
        <v>78</v>
      </c>
      <c r="F16" s="60">
        <v>9</v>
      </c>
      <c r="G16" s="23">
        <v>13</v>
      </c>
      <c r="H16" s="23">
        <f t="shared" si="0"/>
        <v>8.666666666666666</v>
      </c>
      <c r="I16" s="23">
        <v>1.51</v>
      </c>
      <c r="J16" s="23">
        <f t="shared" si="1"/>
        <v>26.62251655629139</v>
      </c>
      <c r="K16" s="23">
        <v>49.3</v>
      </c>
      <c r="L16" s="23">
        <f t="shared" si="2"/>
        <v>15.669371196754565</v>
      </c>
      <c r="M16" s="23">
        <v>92.9</v>
      </c>
      <c r="N16" s="23">
        <f t="shared" si="3"/>
        <v>11.733046286329385</v>
      </c>
      <c r="O16" s="23">
        <f t="shared" si="4"/>
        <v>62.69160070604201</v>
      </c>
      <c r="P16" s="65"/>
    </row>
    <row r="17" spans="1:16" ht="45.75" thickBot="1">
      <c r="A17" s="23">
        <v>11</v>
      </c>
      <c r="B17" s="33" t="s">
        <v>103</v>
      </c>
      <c r="C17" s="34" t="s">
        <v>104</v>
      </c>
      <c r="D17" s="34" t="s">
        <v>82</v>
      </c>
      <c r="E17" s="31" t="s">
        <v>40</v>
      </c>
      <c r="F17" s="32">
        <v>9</v>
      </c>
      <c r="G17" s="23">
        <v>13.75</v>
      </c>
      <c r="H17" s="23">
        <f t="shared" si="0"/>
        <v>9.166666666666666</v>
      </c>
      <c r="I17" s="23">
        <v>1.46</v>
      </c>
      <c r="J17" s="23">
        <f t="shared" si="1"/>
        <v>27.53424657534247</v>
      </c>
      <c r="K17" s="23">
        <v>41.8</v>
      </c>
      <c r="L17" s="23">
        <f t="shared" si="2"/>
        <v>18.48086124401914</v>
      </c>
      <c r="M17" s="23">
        <v>49.2</v>
      </c>
      <c r="N17" s="23">
        <f t="shared" si="3"/>
        <v>22.154471544715445</v>
      </c>
      <c r="O17" s="23">
        <f t="shared" si="4"/>
        <v>77.33624603074372</v>
      </c>
      <c r="P17" s="65" t="s">
        <v>327</v>
      </c>
    </row>
    <row r="18" spans="1:16" ht="45.75" thickBot="1">
      <c r="A18" s="23">
        <v>12</v>
      </c>
      <c r="B18" s="57" t="s">
        <v>105</v>
      </c>
      <c r="C18" s="58" t="s">
        <v>86</v>
      </c>
      <c r="D18" s="58" t="s">
        <v>82</v>
      </c>
      <c r="E18" s="59" t="s">
        <v>40</v>
      </c>
      <c r="F18" s="60">
        <v>9</v>
      </c>
      <c r="G18" s="23">
        <v>13.25</v>
      </c>
      <c r="H18" s="23">
        <f t="shared" si="0"/>
        <v>8.833333333333334</v>
      </c>
      <c r="I18" s="23">
        <v>1.57</v>
      </c>
      <c r="J18" s="23">
        <f t="shared" si="1"/>
        <v>25.605095541401276</v>
      </c>
      <c r="K18" s="23">
        <v>38.8</v>
      </c>
      <c r="L18" s="23">
        <f t="shared" si="2"/>
        <v>19.90979381443299</v>
      </c>
      <c r="M18" s="23">
        <v>73.56</v>
      </c>
      <c r="N18" s="23">
        <f t="shared" si="3"/>
        <v>14.817835780315388</v>
      </c>
      <c r="O18" s="23">
        <f t="shared" si="4"/>
        <v>69.16605846948299</v>
      </c>
      <c r="P18" s="65" t="s">
        <v>327</v>
      </c>
    </row>
    <row r="19" spans="1:16" ht="45.75" thickBot="1">
      <c r="A19" s="23">
        <v>13</v>
      </c>
      <c r="B19" s="57" t="s">
        <v>107</v>
      </c>
      <c r="C19" s="58" t="s">
        <v>65</v>
      </c>
      <c r="D19" s="58" t="s">
        <v>39</v>
      </c>
      <c r="E19" s="59" t="s">
        <v>40</v>
      </c>
      <c r="F19" s="60">
        <v>9</v>
      </c>
      <c r="G19" s="23">
        <v>11.75</v>
      </c>
      <c r="H19" s="23">
        <f t="shared" si="0"/>
        <v>7.833333333333333</v>
      </c>
      <c r="I19" s="23">
        <v>1.59</v>
      </c>
      <c r="J19" s="23">
        <f t="shared" si="1"/>
        <v>25.28301886792453</v>
      </c>
      <c r="K19" s="23">
        <v>43.7</v>
      </c>
      <c r="L19" s="23">
        <f t="shared" si="2"/>
        <v>17.677345537757436</v>
      </c>
      <c r="M19" s="23">
        <v>57.1</v>
      </c>
      <c r="N19" s="23">
        <f t="shared" si="3"/>
        <v>19.089316987740805</v>
      </c>
      <c r="O19" s="23">
        <f t="shared" si="4"/>
        <v>69.8830147267561</v>
      </c>
      <c r="P19" s="65" t="s">
        <v>327</v>
      </c>
    </row>
    <row r="20" spans="1:16" ht="30.75" thickBot="1">
      <c r="A20" s="23">
        <v>14</v>
      </c>
      <c r="B20" s="33" t="s">
        <v>108</v>
      </c>
      <c r="C20" s="34" t="s">
        <v>81</v>
      </c>
      <c r="D20" s="34" t="s">
        <v>109</v>
      </c>
      <c r="E20" s="31" t="s">
        <v>110</v>
      </c>
      <c r="F20" s="32">
        <v>9</v>
      </c>
      <c r="G20" s="23">
        <v>19</v>
      </c>
      <c r="H20" s="23">
        <f t="shared" si="0"/>
        <v>12.666666666666666</v>
      </c>
      <c r="I20" s="23">
        <v>0</v>
      </c>
      <c r="J20" s="23">
        <v>0</v>
      </c>
      <c r="K20" s="23">
        <v>41.3</v>
      </c>
      <c r="L20" s="23">
        <f t="shared" si="2"/>
        <v>18.7046004842615</v>
      </c>
      <c r="M20" s="23">
        <v>61</v>
      </c>
      <c r="N20" s="23">
        <f t="shared" si="3"/>
        <v>17.868852459016395</v>
      </c>
      <c r="O20" s="23">
        <f t="shared" si="4"/>
        <v>49.240119609944564</v>
      </c>
      <c r="P20" s="65"/>
    </row>
  </sheetData>
  <sheetProtection/>
  <mergeCells count="4">
    <mergeCell ref="G5:H5"/>
    <mergeCell ref="I5:J5"/>
    <mergeCell ref="K5:L5"/>
    <mergeCell ref="M5:N5"/>
  </mergeCells>
  <printOptions/>
  <pageMargins left="0.7086614173228346" right="0.7086614173228346" top="0.1968503937007874" bottom="0" header="0.31496062992125984" footer="0"/>
  <pageSetup fitToHeight="0" fitToWidth="1" horizontalDpi="600" verticalDpi="600" orientation="landscape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"/>
  <sheetViews>
    <sheetView zoomScalePageLayoutView="0" workbookViewId="0" topLeftCell="A13">
      <selection activeCell="P23" sqref="P23"/>
    </sheetView>
  </sheetViews>
  <sheetFormatPr defaultColWidth="9.00390625" defaultRowHeight="12.75"/>
  <cols>
    <col min="1" max="1" width="6.75390625" style="0" customWidth="1"/>
    <col min="2" max="2" width="13.00390625" style="0" customWidth="1"/>
    <col min="4" max="4" width="16.75390625" style="0" customWidth="1"/>
    <col min="5" max="5" width="17.875" style="0" customWidth="1"/>
    <col min="16" max="16" width="13.125" style="0" customWidth="1"/>
  </cols>
  <sheetData>
    <row r="1" spans="1:15" ht="12.75">
      <c r="A1" s="2"/>
      <c r="B1" s="2"/>
      <c r="C1" s="2"/>
      <c r="D1" s="2"/>
      <c r="E1" s="15"/>
      <c r="F1" s="2"/>
      <c r="G1" s="2" t="s">
        <v>17</v>
      </c>
      <c r="H1" s="2"/>
      <c r="I1" s="2"/>
      <c r="J1" s="2"/>
      <c r="K1" s="2"/>
      <c r="L1" s="2"/>
      <c r="M1" s="2"/>
      <c r="N1" s="2"/>
      <c r="O1" s="2"/>
    </row>
    <row r="2" spans="1:15" ht="12.75">
      <c r="A2" s="2" t="s">
        <v>0</v>
      </c>
      <c r="B2" s="2">
        <v>20</v>
      </c>
      <c r="C2" s="2"/>
      <c r="D2" s="2" t="s">
        <v>1</v>
      </c>
      <c r="E2" s="15">
        <v>30</v>
      </c>
      <c r="F2" s="2"/>
      <c r="G2" s="2"/>
      <c r="H2" s="2" t="s">
        <v>2</v>
      </c>
      <c r="I2" s="2">
        <v>25</v>
      </c>
      <c r="J2" s="2"/>
      <c r="K2" s="2" t="s">
        <v>18</v>
      </c>
      <c r="L2" s="2">
        <v>25</v>
      </c>
      <c r="M2" s="2"/>
      <c r="N2" s="2"/>
      <c r="O2" s="2"/>
    </row>
    <row r="3" spans="1:15" ht="12.75">
      <c r="A3" s="2" t="s">
        <v>3</v>
      </c>
      <c r="B3" s="2">
        <v>38</v>
      </c>
      <c r="C3" s="2"/>
      <c r="D3" s="2" t="s">
        <v>4</v>
      </c>
      <c r="E3" s="15">
        <v>1.38</v>
      </c>
      <c r="F3" s="2"/>
      <c r="G3" s="2"/>
      <c r="H3" s="2" t="s">
        <v>5</v>
      </c>
      <c r="I3" s="2">
        <v>29.1</v>
      </c>
      <c r="J3" s="2"/>
      <c r="K3" s="2" t="s">
        <v>19</v>
      </c>
      <c r="L3" s="2">
        <f>MIN(M6:M20)</f>
        <v>41.2</v>
      </c>
      <c r="M3" s="2"/>
      <c r="N3" s="2"/>
      <c r="O3" s="2"/>
    </row>
    <row r="4" spans="1:15" ht="12.75">
      <c r="A4" s="2"/>
      <c r="B4" s="2" t="s">
        <v>6</v>
      </c>
      <c r="C4" s="2"/>
      <c r="D4" s="2"/>
      <c r="E4" s="2" t="s">
        <v>7</v>
      </c>
      <c r="F4" s="2"/>
      <c r="G4" s="2"/>
      <c r="H4" s="2"/>
      <c r="I4" s="2" t="s">
        <v>20</v>
      </c>
      <c r="J4" s="2"/>
      <c r="K4" s="2" t="s">
        <v>21</v>
      </c>
      <c r="L4" s="2" t="s">
        <v>22</v>
      </c>
      <c r="M4" s="2"/>
      <c r="N4" s="2"/>
      <c r="O4" s="2"/>
    </row>
    <row r="5" spans="1:15" ht="12.75">
      <c r="A5" s="2"/>
      <c r="B5" s="2"/>
      <c r="E5" s="16"/>
      <c r="F5" s="2"/>
      <c r="G5" s="69" t="s">
        <v>8</v>
      </c>
      <c r="H5" s="69"/>
      <c r="I5" s="69" t="s">
        <v>324</v>
      </c>
      <c r="J5" s="69"/>
      <c r="K5" s="69" t="s">
        <v>24</v>
      </c>
      <c r="L5" s="69"/>
      <c r="M5" s="69" t="s">
        <v>25</v>
      </c>
      <c r="N5" s="69"/>
      <c r="O5" s="2"/>
    </row>
    <row r="6" spans="1:16" ht="13.5" thickBot="1">
      <c r="A6" s="1" t="s">
        <v>16</v>
      </c>
      <c r="B6" s="1" t="s">
        <v>9</v>
      </c>
      <c r="C6" s="1" t="s">
        <v>10</v>
      </c>
      <c r="D6" s="1" t="s">
        <v>11</v>
      </c>
      <c r="E6" s="12" t="s">
        <v>12</v>
      </c>
      <c r="F6" s="1" t="s">
        <v>23</v>
      </c>
      <c r="G6" s="1" t="s">
        <v>13</v>
      </c>
      <c r="H6" s="1" t="s">
        <v>14</v>
      </c>
      <c r="I6" s="1" t="s">
        <v>13</v>
      </c>
      <c r="J6" s="1" t="s">
        <v>14</v>
      </c>
      <c r="K6" s="1" t="s">
        <v>13</v>
      </c>
      <c r="L6" s="1" t="s">
        <v>14</v>
      </c>
      <c r="M6" s="1" t="s">
        <v>13</v>
      </c>
      <c r="N6" s="1" t="s">
        <v>14</v>
      </c>
      <c r="O6" s="1" t="s">
        <v>15</v>
      </c>
      <c r="P6" s="65" t="s">
        <v>325</v>
      </c>
    </row>
    <row r="7" spans="1:16" ht="38.25" customHeight="1" thickBot="1">
      <c r="A7" s="20">
        <v>1</v>
      </c>
      <c r="B7" s="39" t="s">
        <v>111</v>
      </c>
      <c r="C7" s="6" t="s">
        <v>65</v>
      </c>
      <c r="D7" s="6" t="s">
        <v>112</v>
      </c>
      <c r="E7" s="10" t="s">
        <v>29</v>
      </c>
      <c r="F7" s="21">
        <v>8</v>
      </c>
      <c r="G7" s="20">
        <v>18</v>
      </c>
      <c r="H7" s="20">
        <f>$B$2*G7/$B$3</f>
        <v>9.473684210526315</v>
      </c>
      <c r="I7" s="45">
        <v>1.44</v>
      </c>
      <c r="J7" s="20">
        <f>$E$2*$E$3/I7</f>
        <v>28.75</v>
      </c>
      <c r="K7" s="20">
        <v>46.5</v>
      </c>
      <c r="L7" s="20">
        <f>$I$2*$I$3/K7</f>
        <v>15.64516129032258</v>
      </c>
      <c r="M7" s="20">
        <v>42.5</v>
      </c>
      <c r="N7" s="20">
        <f>$L$2*$L$3/M7</f>
        <v>24.235294117647058</v>
      </c>
      <c r="O7" s="20">
        <f>SUM(H7,J7,L7,N7)</f>
        <v>78.10413961849595</v>
      </c>
      <c r="P7" s="65" t="s">
        <v>327</v>
      </c>
    </row>
    <row r="8" spans="1:16" ht="36" customHeight="1" thickBot="1">
      <c r="A8" s="20">
        <v>2</v>
      </c>
      <c r="B8" s="13" t="s">
        <v>113</v>
      </c>
      <c r="C8" s="8" t="s">
        <v>114</v>
      </c>
      <c r="D8" s="8" t="s">
        <v>115</v>
      </c>
      <c r="E8" s="14" t="s">
        <v>29</v>
      </c>
      <c r="F8" s="46">
        <v>8</v>
      </c>
      <c r="G8" s="20">
        <v>10.5</v>
      </c>
      <c r="H8" s="20">
        <f aca="true" t="shared" si="0" ref="H8:H25">$B$2*G8/$B$3</f>
        <v>5.526315789473684</v>
      </c>
      <c r="I8" s="20">
        <v>1.51</v>
      </c>
      <c r="J8" s="20">
        <f aca="true" t="shared" si="1" ref="J8:J25">$E$2*$E$3/I8</f>
        <v>27.417218543046356</v>
      </c>
      <c r="K8" s="20">
        <v>45.4</v>
      </c>
      <c r="L8" s="20">
        <f aca="true" t="shared" si="2" ref="L8:L25">$I$2*$I$3/K8</f>
        <v>16.024229074889867</v>
      </c>
      <c r="M8" s="20">
        <v>75.9</v>
      </c>
      <c r="N8" s="20">
        <f aca="true" t="shared" si="3" ref="N8:N25">$L$2*$L$3/M8</f>
        <v>13.570487483530961</v>
      </c>
      <c r="O8" s="20">
        <f aca="true" t="shared" si="4" ref="O8:O25">SUM(H8,J8,L8,N8)</f>
        <v>62.538250890940866</v>
      </c>
      <c r="P8" s="65"/>
    </row>
    <row r="9" spans="1:16" ht="35.25" customHeight="1" thickBot="1">
      <c r="A9" s="20">
        <v>3</v>
      </c>
      <c r="B9" s="13" t="s">
        <v>116</v>
      </c>
      <c r="C9" s="8" t="s">
        <v>117</v>
      </c>
      <c r="D9" s="8" t="s">
        <v>35</v>
      </c>
      <c r="E9" s="14" t="s">
        <v>291</v>
      </c>
      <c r="F9" s="46">
        <v>8</v>
      </c>
      <c r="G9" s="20">
        <v>11.25</v>
      </c>
      <c r="H9" s="20">
        <f t="shared" si="0"/>
        <v>5.921052631578948</v>
      </c>
      <c r="I9" s="20">
        <v>0</v>
      </c>
      <c r="J9" s="20">
        <v>0</v>
      </c>
      <c r="K9" s="20">
        <v>52.2</v>
      </c>
      <c r="L9" s="20">
        <f t="shared" si="2"/>
        <v>13.936781609195402</v>
      </c>
      <c r="M9" s="20">
        <v>99.6</v>
      </c>
      <c r="N9" s="20">
        <f t="shared" si="3"/>
        <v>10.34136546184739</v>
      </c>
      <c r="O9" s="20">
        <f t="shared" si="4"/>
        <v>30.19919970262174</v>
      </c>
      <c r="P9" s="65"/>
    </row>
    <row r="10" spans="1:16" ht="39" customHeight="1" thickBot="1">
      <c r="A10" s="20">
        <v>4</v>
      </c>
      <c r="B10" s="13" t="s">
        <v>118</v>
      </c>
      <c r="C10" s="8" t="s">
        <v>27</v>
      </c>
      <c r="D10" s="8" t="s">
        <v>79</v>
      </c>
      <c r="E10" s="14" t="s">
        <v>291</v>
      </c>
      <c r="F10" s="46">
        <v>8</v>
      </c>
      <c r="G10" s="20">
        <v>9.25</v>
      </c>
      <c r="H10" s="20">
        <f t="shared" si="0"/>
        <v>4.868421052631579</v>
      </c>
      <c r="I10" s="20">
        <v>0</v>
      </c>
      <c r="J10" s="20">
        <v>0</v>
      </c>
      <c r="K10" s="20">
        <v>77.4</v>
      </c>
      <c r="L10" s="20">
        <f t="shared" si="2"/>
        <v>9.39922480620155</v>
      </c>
      <c r="M10" s="20">
        <v>64.4</v>
      </c>
      <c r="N10" s="20">
        <f t="shared" si="3"/>
        <v>15.993788819875775</v>
      </c>
      <c r="O10" s="20">
        <f t="shared" si="4"/>
        <v>30.261434678708902</v>
      </c>
      <c r="P10" s="65"/>
    </row>
    <row r="11" spans="1:16" ht="33" customHeight="1" thickBot="1">
      <c r="A11" s="20">
        <v>5</v>
      </c>
      <c r="B11" s="13" t="s">
        <v>119</v>
      </c>
      <c r="C11" s="8" t="s">
        <v>120</v>
      </c>
      <c r="D11" s="8" t="s">
        <v>82</v>
      </c>
      <c r="E11" s="14" t="s">
        <v>61</v>
      </c>
      <c r="F11" s="46">
        <v>8</v>
      </c>
      <c r="G11" s="40">
        <v>13.75</v>
      </c>
      <c r="H11" s="20">
        <f t="shared" si="0"/>
        <v>7.2368421052631575</v>
      </c>
      <c r="I11" s="40">
        <v>0</v>
      </c>
      <c r="J11" s="20">
        <v>0</v>
      </c>
      <c r="K11" s="20">
        <v>0</v>
      </c>
      <c r="L11" s="20">
        <v>0</v>
      </c>
      <c r="M11" s="20">
        <v>44.9</v>
      </c>
      <c r="N11" s="20">
        <f t="shared" si="3"/>
        <v>22.93986636971047</v>
      </c>
      <c r="O11" s="20">
        <f t="shared" si="4"/>
        <v>30.176708474973626</v>
      </c>
      <c r="P11" s="65"/>
    </row>
    <row r="12" spans="1:16" ht="36" customHeight="1" thickBot="1">
      <c r="A12" s="20">
        <v>6</v>
      </c>
      <c r="B12" s="13" t="s">
        <v>121</v>
      </c>
      <c r="C12" s="8" t="s">
        <v>65</v>
      </c>
      <c r="D12" s="8" t="s">
        <v>39</v>
      </c>
      <c r="E12" s="14" t="s">
        <v>297</v>
      </c>
      <c r="F12" s="46">
        <v>8</v>
      </c>
      <c r="G12" s="40">
        <v>13.05</v>
      </c>
      <c r="H12" s="20">
        <f t="shared" si="0"/>
        <v>6.868421052631579</v>
      </c>
      <c r="I12" s="40">
        <v>1.4</v>
      </c>
      <c r="J12" s="20">
        <f t="shared" si="1"/>
        <v>29.571428571428573</v>
      </c>
      <c r="K12" s="20">
        <v>61.3</v>
      </c>
      <c r="L12" s="20">
        <f t="shared" si="2"/>
        <v>11.867862969004895</v>
      </c>
      <c r="M12" s="20">
        <v>57</v>
      </c>
      <c r="N12" s="20">
        <f t="shared" si="3"/>
        <v>18.07017543859649</v>
      </c>
      <c r="O12" s="20">
        <f t="shared" si="4"/>
        <v>66.37788803166154</v>
      </c>
      <c r="P12" s="65"/>
    </row>
    <row r="13" spans="1:16" ht="37.5" customHeight="1" thickBot="1">
      <c r="A13" s="20">
        <v>7</v>
      </c>
      <c r="B13" s="13" t="s">
        <v>68</v>
      </c>
      <c r="C13" s="8" t="s">
        <v>122</v>
      </c>
      <c r="D13" s="8" t="s">
        <v>70</v>
      </c>
      <c r="E13" s="14" t="s">
        <v>295</v>
      </c>
      <c r="F13" s="46">
        <v>8</v>
      </c>
      <c r="G13" s="40">
        <v>13.5</v>
      </c>
      <c r="H13" s="20">
        <f t="shared" si="0"/>
        <v>7.105263157894737</v>
      </c>
      <c r="I13" s="40">
        <v>1.52</v>
      </c>
      <c r="J13" s="20">
        <f t="shared" si="1"/>
        <v>27.236842105263158</v>
      </c>
      <c r="K13" s="20">
        <v>75.6</v>
      </c>
      <c r="L13" s="20">
        <f t="shared" si="2"/>
        <v>9.623015873015873</v>
      </c>
      <c r="M13" s="20">
        <v>41.2</v>
      </c>
      <c r="N13" s="20">
        <f t="shared" si="3"/>
        <v>25</v>
      </c>
      <c r="O13" s="20">
        <f t="shared" si="4"/>
        <v>68.96512113617376</v>
      </c>
      <c r="P13" s="65"/>
    </row>
    <row r="14" spans="1:16" ht="32.25" customHeight="1" thickBot="1">
      <c r="A14" s="20">
        <v>8</v>
      </c>
      <c r="B14" s="9" t="s">
        <v>123</v>
      </c>
      <c r="C14" s="7" t="s">
        <v>38</v>
      </c>
      <c r="D14" s="7" t="s">
        <v>43</v>
      </c>
      <c r="E14" s="11" t="s">
        <v>67</v>
      </c>
      <c r="F14" s="22">
        <v>8</v>
      </c>
      <c r="G14" s="40">
        <v>11.5</v>
      </c>
      <c r="H14" s="20">
        <f t="shared" si="0"/>
        <v>6.052631578947368</v>
      </c>
      <c r="I14" s="41">
        <v>1.49</v>
      </c>
      <c r="J14" s="20">
        <f t="shared" si="1"/>
        <v>27.78523489932886</v>
      </c>
      <c r="K14" s="20">
        <v>42.7</v>
      </c>
      <c r="L14" s="20">
        <f t="shared" si="2"/>
        <v>17.037470725995316</v>
      </c>
      <c r="M14" s="20">
        <v>56.2</v>
      </c>
      <c r="N14" s="20">
        <f t="shared" si="3"/>
        <v>18.327402135231317</v>
      </c>
      <c r="O14" s="20">
        <f t="shared" si="4"/>
        <v>69.20273933950287</v>
      </c>
      <c r="P14" s="65"/>
    </row>
    <row r="15" spans="1:16" ht="27" customHeight="1" thickBot="1">
      <c r="A15" s="20">
        <v>9</v>
      </c>
      <c r="B15" s="13" t="s">
        <v>124</v>
      </c>
      <c r="C15" s="8" t="s">
        <v>125</v>
      </c>
      <c r="D15" s="8" t="s">
        <v>39</v>
      </c>
      <c r="E15" s="14" t="s">
        <v>95</v>
      </c>
      <c r="F15" s="46">
        <v>8</v>
      </c>
      <c r="G15" s="40">
        <v>14.5</v>
      </c>
      <c r="H15" s="20">
        <f t="shared" si="0"/>
        <v>7.631578947368421</v>
      </c>
      <c r="I15" s="40">
        <v>0</v>
      </c>
      <c r="J15" s="20">
        <v>0</v>
      </c>
      <c r="K15" s="20">
        <v>34.6</v>
      </c>
      <c r="L15" s="20">
        <f t="shared" si="2"/>
        <v>21.02601156069364</v>
      </c>
      <c r="M15" s="20">
        <v>52.5</v>
      </c>
      <c r="N15" s="20">
        <f t="shared" si="3"/>
        <v>19.61904761904762</v>
      </c>
      <c r="O15" s="20">
        <f t="shared" si="4"/>
        <v>48.27663812710968</v>
      </c>
      <c r="P15" s="65"/>
    </row>
    <row r="16" spans="1:16" ht="27.75" customHeight="1" thickBot="1">
      <c r="A16" s="20">
        <v>10</v>
      </c>
      <c r="B16" s="13" t="s">
        <v>126</v>
      </c>
      <c r="C16" s="8" t="s">
        <v>27</v>
      </c>
      <c r="D16" s="8" t="s">
        <v>28</v>
      </c>
      <c r="E16" s="14" t="s">
        <v>95</v>
      </c>
      <c r="F16" s="46">
        <v>8</v>
      </c>
      <c r="G16" s="40">
        <v>9.25</v>
      </c>
      <c r="H16" s="20">
        <f t="shared" si="0"/>
        <v>4.868421052631579</v>
      </c>
      <c r="I16" s="40">
        <v>0</v>
      </c>
      <c r="J16" s="20">
        <v>0</v>
      </c>
      <c r="K16" s="20">
        <v>47.9</v>
      </c>
      <c r="L16" s="20">
        <f t="shared" si="2"/>
        <v>15.187891440501044</v>
      </c>
      <c r="M16" s="20">
        <v>94.2</v>
      </c>
      <c r="N16" s="20">
        <f t="shared" si="3"/>
        <v>10.934182590233545</v>
      </c>
      <c r="O16" s="20">
        <f t="shared" si="4"/>
        <v>30.99049508336617</v>
      </c>
      <c r="P16" s="65"/>
    </row>
    <row r="17" spans="1:16" ht="34.5" customHeight="1" thickBot="1">
      <c r="A17" s="20">
        <v>11</v>
      </c>
      <c r="B17" s="13" t="s">
        <v>127</v>
      </c>
      <c r="C17" s="8" t="s">
        <v>38</v>
      </c>
      <c r="D17" s="8" t="s">
        <v>51</v>
      </c>
      <c r="E17" s="14" t="s">
        <v>67</v>
      </c>
      <c r="F17" s="46">
        <v>8</v>
      </c>
      <c r="G17" s="40">
        <v>18</v>
      </c>
      <c r="H17" s="20">
        <f t="shared" si="0"/>
        <v>9.473684210526315</v>
      </c>
      <c r="I17" s="40">
        <v>1.55</v>
      </c>
      <c r="J17" s="20">
        <f t="shared" si="1"/>
        <v>26.709677419354836</v>
      </c>
      <c r="K17" s="20">
        <v>52.2</v>
      </c>
      <c r="L17" s="20">
        <f t="shared" si="2"/>
        <v>13.936781609195402</v>
      </c>
      <c r="M17" s="20">
        <v>55.8</v>
      </c>
      <c r="N17" s="20">
        <f t="shared" si="3"/>
        <v>18.45878136200717</v>
      </c>
      <c r="O17" s="20">
        <f t="shared" si="4"/>
        <v>68.57892460108371</v>
      </c>
      <c r="P17" s="65"/>
    </row>
    <row r="18" spans="1:16" ht="33" customHeight="1" thickBot="1">
      <c r="A18" s="20">
        <v>12</v>
      </c>
      <c r="B18" s="13" t="s">
        <v>128</v>
      </c>
      <c r="C18" s="8" t="s">
        <v>129</v>
      </c>
      <c r="D18" s="8" t="s">
        <v>130</v>
      </c>
      <c r="E18" s="14" t="s">
        <v>48</v>
      </c>
      <c r="F18" s="46">
        <v>8</v>
      </c>
      <c r="G18" s="40">
        <v>19</v>
      </c>
      <c r="H18" s="20">
        <f t="shared" si="0"/>
        <v>10</v>
      </c>
      <c r="I18" s="40">
        <v>1.49</v>
      </c>
      <c r="J18" s="20">
        <f t="shared" si="1"/>
        <v>27.78523489932886</v>
      </c>
      <c r="K18" s="20">
        <v>38.6</v>
      </c>
      <c r="L18" s="20">
        <f t="shared" si="2"/>
        <v>18.847150259067355</v>
      </c>
      <c r="M18" s="20">
        <v>91.8</v>
      </c>
      <c r="N18" s="20">
        <f t="shared" si="3"/>
        <v>11.22004357298475</v>
      </c>
      <c r="O18" s="20">
        <f t="shared" si="4"/>
        <v>67.85242873138097</v>
      </c>
      <c r="P18" s="65"/>
    </row>
    <row r="19" spans="1:16" ht="35.25" customHeight="1" thickBot="1">
      <c r="A19" s="20">
        <v>13</v>
      </c>
      <c r="B19" s="9" t="s">
        <v>131</v>
      </c>
      <c r="C19" s="7" t="s">
        <v>63</v>
      </c>
      <c r="D19" s="7" t="s">
        <v>51</v>
      </c>
      <c r="E19" s="11" t="s">
        <v>78</v>
      </c>
      <c r="F19" s="22">
        <v>8</v>
      </c>
      <c r="G19" s="40">
        <v>20</v>
      </c>
      <c r="H19" s="20">
        <f t="shared" si="0"/>
        <v>10.526315789473685</v>
      </c>
      <c r="I19" s="40">
        <v>1.5</v>
      </c>
      <c r="J19" s="20">
        <f t="shared" si="1"/>
        <v>27.599999999999998</v>
      </c>
      <c r="K19" s="20">
        <v>48</v>
      </c>
      <c r="L19" s="20">
        <f t="shared" si="2"/>
        <v>15.15625</v>
      </c>
      <c r="M19" s="20">
        <v>81.8</v>
      </c>
      <c r="N19" s="20">
        <f t="shared" si="3"/>
        <v>12.591687041564793</v>
      </c>
      <c r="O19" s="20">
        <f t="shared" si="4"/>
        <v>65.87425283103848</v>
      </c>
      <c r="P19" s="65"/>
    </row>
    <row r="20" spans="1:16" ht="33" customHeight="1" thickBot="1">
      <c r="A20" s="20">
        <v>14</v>
      </c>
      <c r="B20" s="9" t="s">
        <v>132</v>
      </c>
      <c r="C20" s="7" t="s">
        <v>65</v>
      </c>
      <c r="D20" s="7" t="s">
        <v>39</v>
      </c>
      <c r="E20" s="11" t="s">
        <v>40</v>
      </c>
      <c r="F20" s="22">
        <v>8</v>
      </c>
      <c r="G20" s="40">
        <v>18</v>
      </c>
      <c r="H20" s="20">
        <f t="shared" si="0"/>
        <v>9.473684210526315</v>
      </c>
      <c r="I20" s="40">
        <v>1.43</v>
      </c>
      <c r="J20" s="20">
        <f t="shared" si="1"/>
        <v>28.95104895104895</v>
      </c>
      <c r="K20" s="20">
        <v>41.1</v>
      </c>
      <c r="L20" s="20">
        <f t="shared" si="2"/>
        <v>17.7007299270073</v>
      </c>
      <c r="M20" s="20">
        <v>55.4</v>
      </c>
      <c r="N20" s="20">
        <f t="shared" si="3"/>
        <v>18.592057761732853</v>
      </c>
      <c r="O20" s="20">
        <f t="shared" si="4"/>
        <v>74.71752085031542</v>
      </c>
      <c r="P20" s="65" t="s">
        <v>327</v>
      </c>
    </row>
    <row r="21" spans="1:16" ht="21" customHeight="1" thickBot="1">
      <c r="A21" s="20">
        <v>15</v>
      </c>
      <c r="B21" s="9" t="s">
        <v>133</v>
      </c>
      <c r="C21" s="7" t="s">
        <v>75</v>
      </c>
      <c r="D21" s="7" t="s">
        <v>73</v>
      </c>
      <c r="E21" s="11" t="s">
        <v>29</v>
      </c>
      <c r="F21" s="22">
        <v>8</v>
      </c>
      <c r="G21" s="40">
        <v>19.5</v>
      </c>
      <c r="H21" s="20">
        <f t="shared" si="0"/>
        <v>10.263157894736842</v>
      </c>
      <c r="I21" s="40">
        <v>1.41</v>
      </c>
      <c r="J21" s="20">
        <f t="shared" si="1"/>
        <v>29.361702127659576</v>
      </c>
      <c r="K21" s="20">
        <v>35.6</v>
      </c>
      <c r="L21" s="20">
        <f t="shared" si="2"/>
        <v>20.435393258426966</v>
      </c>
      <c r="M21" s="20">
        <v>57.3</v>
      </c>
      <c r="N21" s="20">
        <f t="shared" si="3"/>
        <v>17.975567190226876</v>
      </c>
      <c r="O21" s="20">
        <f t="shared" si="4"/>
        <v>78.03582047105027</v>
      </c>
      <c r="P21" s="65" t="s">
        <v>327</v>
      </c>
    </row>
    <row r="22" spans="1:16" ht="34.5" customHeight="1" thickBot="1">
      <c r="A22" s="20">
        <v>16</v>
      </c>
      <c r="B22" s="13" t="s">
        <v>134</v>
      </c>
      <c r="C22" s="8" t="s">
        <v>135</v>
      </c>
      <c r="D22" s="8" t="s">
        <v>35</v>
      </c>
      <c r="E22" s="14" t="s">
        <v>294</v>
      </c>
      <c r="F22" s="46">
        <v>8</v>
      </c>
      <c r="G22" s="20">
        <v>10</v>
      </c>
      <c r="H22" s="20">
        <f t="shared" si="0"/>
        <v>5.2631578947368425</v>
      </c>
      <c r="I22" s="20">
        <v>1.56</v>
      </c>
      <c r="J22" s="20">
        <f t="shared" si="1"/>
        <v>26.538461538461537</v>
      </c>
      <c r="K22" s="20">
        <v>47.9</v>
      </c>
      <c r="L22" s="20">
        <f t="shared" si="2"/>
        <v>15.187891440501044</v>
      </c>
      <c r="M22" s="20">
        <v>79.3</v>
      </c>
      <c r="N22" s="20">
        <f t="shared" si="3"/>
        <v>12.988650693568728</v>
      </c>
      <c r="O22" s="20">
        <f t="shared" si="4"/>
        <v>59.97816156726815</v>
      </c>
      <c r="P22" s="65"/>
    </row>
    <row r="23" spans="1:16" ht="28.5" customHeight="1" thickBot="1">
      <c r="A23" s="20">
        <v>17</v>
      </c>
      <c r="B23" s="9" t="s">
        <v>132</v>
      </c>
      <c r="C23" s="7" t="s">
        <v>27</v>
      </c>
      <c r="D23" s="7" t="s">
        <v>39</v>
      </c>
      <c r="E23" s="11" t="s">
        <v>40</v>
      </c>
      <c r="F23" s="22">
        <v>8</v>
      </c>
      <c r="G23" s="20">
        <v>21.5</v>
      </c>
      <c r="H23" s="20">
        <f t="shared" si="0"/>
        <v>11.31578947368421</v>
      </c>
      <c r="I23" s="20">
        <v>1.38</v>
      </c>
      <c r="J23" s="20">
        <f t="shared" si="1"/>
        <v>30</v>
      </c>
      <c r="K23" s="20">
        <v>29.1</v>
      </c>
      <c r="L23" s="20">
        <f t="shared" si="2"/>
        <v>25</v>
      </c>
      <c r="M23" s="20">
        <v>60.8</v>
      </c>
      <c r="N23" s="20">
        <f t="shared" si="3"/>
        <v>16.940789473684212</v>
      </c>
      <c r="O23" s="20">
        <f t="shared" si="4"/>
        <v>83.25657894736844</v>
      </c>
      <c r="P23" s="65" t="s">
        <v>326</v>
      </c>
    </row>
    <row r="24" spans="1:16" ht="37.5" customHeight="1" thickBot="1">
      <c r="A24" s="20">
        <v>18</v>
      </c>
      <c r="B24" s="13" t="s">
        <v>137</v>
      </c>
      <c r="C24" s="8" t="s">
        <v>136</v>
      </c>
      <c r="D24" s="8" t="s">
        <v>58</v>
      </c>
      <c r="E24" s="14" t="s">
        <v>298</v>
      </c>
      <c r="F24" s="46">
        <v>8</v>
      </c>
      <c r="G24" s="20">
        <v>10.75</v>
      </c>
      <c r="H24" s="20">
        <f t="shared" si="0"/>
        <v>5.657894736842105</v>
      </c>
      <c r="I24" s="20">
        <v>0</v>
      </c>
      <c r="J24" s="20">
        <v>0</v>
      </c>
      <c r="K24" s="20">
        <v>64.7</v>
      </c>
      <c r="L24" s="20">
        <f t="shared" si="2"/>
        <v>11.24420401854714</v>
      </c>
      <c r="M24" s="20">
        <v>142.3</v>
      </c>
      <c r="N24" s="20">
        <f t="shared" si="3"/>
        <v>7.238229093464511</v>
      </c>
      <c r="O24" s="20">
        <f t="shared" si="4"/>
        <v>24.140327848853758</v>
      </c>
      <c r="P24" s="65"/>
    </row>
    <row r="25" spans="1:16" ht="23.25" customHeight="1" thickBot="1">
      <c r="A25" s="20">
        <v>19</v>
      </c>
      <c r="B25" s="42" t="s">
        <v>316</v>
      </c>
      <c r="C25" s="42" t="s">
        <v>317</v>
      </c>
      <c r="D25" s="42" t="s">
        <v>318</v>
      </c>
      <c r="E25" s="47" t="s">
        <v>110</v>
      </c>
      <c r="F25" s="48">
        <v>8</v>
      </c>
      <c r="G25" s="42">
        <v>13</v>
      </c>
      <c r="H25" s="48">
        <f t="shared" si="0"/>
        <v>6.842105263157895</v>
      </c>
      <c r="I25" s="48">
        <v>1.41</v>
      </c>
      <c r="J25" s="48">
        <f t="shared" si="1"/>
        <v>29.361702127659576</v>
      </c>
      <c r="K25" s="48">
        <v>60.9</v>
      </c>
      <c r="L25" s="42">
        <f t="shared" si="2"/>
        <v>11.945812807881774</v>
      </c>
      <c r="M25" s="42">
        <v>43.9</v>
      </c>
      <c r="N25" s="42">
        <f t="shared" si="3"/>
        <v>23.4624145785877</v>
      </c>
      <c r="O25" s="20">
        <f t="shared" si="4"/>
        <v>71.61203477728695</v>
      </c>
      <c r="P25" s="65" t="s">
        <v>327</v>
      </c>
    </row>
  </sheetData>
  <sheetProtection/>
  <mergeCells count="4">
    <mergeCell ref="G5:H5"/>
    <mergeCell ref="I5:J5"/>
    <mergeCell ref="K5:L5"/>
    <mergeCell ref="M5:N5"/>
  </mergeCells>
  <printOptions/>
  <pageMargins left="0.7086614173228347" right="0.7086614173228347" top="0.1968503937007874" bottom="0" header="0.31496062992125984" footer="0"/>
  <pageSetup fitToHeight="0" fitToWidth="1" horizontalDpi="600" verticalDpi="600" orientation="landscape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8"/>
  <sheetViews>
    <sheetView zoomScalePageLayoutView="0" workbookViewId="0" topLeftCell="A1">
      <selection activeCell="Q8" sqref="Q8"/>
    </sheetView>
  </sheetViews>
  <sheetFormatPr defaultColWidth="9.00390625" defaultRowHeight="12.75"/>
  <cols>
    <col min="1" max="1" width="6.875" style="0" customWidth="1"/>
    <col min="2" max="2" width="13.125" style="0" customWidth="1"/>
    <col min="3" max="3" width="12.125" style="0" customWidth="1"/>
    <col min="4" max="4" width="14.625" style="0" customWidth="1"/>
    <col min="5" max="5" width="13.125" style="0" customWidth="1"/>
    <col min="16" max="16" width="14.00390625" style="0" customWidth="1"/>
  </cols>
  <sheetData>
    <row r="1" spans="1:15" ht="12.75">
      <c r="A1" s="2"/>
      <c r="B1" s="2"/>
      <c r="C1" s="2"/>
      <c r="D1" s="2"/>
      <c r="E1" s="15"/>
      <c r="F1" s="2"/>
      <c r="G1" s="2" t="s">
        <v>17</v>
      </c>
      <c r="H1" s="2"/>
      <c r="I1" s="2"/>
      <c r="J1" s="2"/>
      <c r="K1" s="2"/>
      <c r="L1" s="2"/>
      <c r="M1" s="2"/>
      <c r="N1" s="2"/>
      <c r="O1" s="2"/>
    </row>
    <row r="2" spans="1:15" ht="12.75">
      <c r="A2" s="2" t="s">
        <v>0</v>
      </c>
      <c r="B2" s="2">
        <v>20</v>
      </c>
      <c r="C2" s="2"/>
      <c r="D2" s="2" t="s">
        <v>1</v>
      </c>
      <c r="E2" s="15">
        <v>30</v>
      </c>
      <c r="F2" s="2"/>
      <c r="G2" s="2"/>
      <c r="H2" s="2" t="s">
        <v>2</v>
      </c>
      <c r="I2" s="2">
        <v>25</v>
      </c>
      <c r="J2" s="2"/>
      <c r="K2" s="2" t="s">
        <v>18</v>
      </c>
      <c r="L2" s="2">
        <v>25</v>
      </c>
      <c r="M2" s="2"/>
      <c r="N2" s="2"/>
      <c r="O2" s="2"/>
    </row>
    <row r="3" spans="1:15" ht="12.75">
      <c r="A3" s="2" t="s">
        <v>3</v>
      </c>
      <c r="B3" s="2">
        <v>38</v>
      </c>
      <c r="C3" s="2"/>
      <c r="D3" s="2" t="s">
        <v>4</v>
      </c>
      <c r="E3" s="15">
        <v>1.34</v>
      </c>
      <c r="F3" s="2"/>
      <c r="G3" s="2"/>
      <c r="H3" s="2" t="s">
        <v>5</v>
      </c>
      <c r="I3" s="2">
        <v>26.4</v>
      </c>
      <c r="J3" s="2"/>
      <c r="K3" s="2" t="s">
        <v>19</v>
      </c>
      <c r="L3" s="2">
        <v>45.4</v>
      </c>
      <c r="M3" s="2"/>
      <c r="N3" s="2"/>
      <c r="O3" s="2"/>
    </row>
    <row r="4" spans="1:15" ht="12.75">
      <c r="A4" s="2"/>
      <c r="B4" s="2" t="s">
        <v>6</v>
      </c>
      <c r="C4" s="2"/>
      <c r="D4" s="2"/>
      <c r="E4" s="2" t="s">
        <v>7</v>
      </c>
      <c r="F4" s="2"/>
      <c r="G4" s="2"/>
      <c r="H4" s="2"/>
      <c r="I4" s="2" t="s">
        <v>20</v>
      </c>
      <c r="J4" s="2"/>
      <c r="K4" s="2" t="s">
        <v>21</v>
      </c>
      <c r="L4" s="2" t="s">
        <v>22</v>
      </c>
      <c r="M4" s="2"/>
      <c r="N4" s="2"/>
      <c r="O4" s="2"/>
    </row>
    <row r="5" spans="1:15" ht="12.75">
      <c r="A5" s="2"/>
      <c r="B5" s="2"/>
      <c r="E5" s="16"/>
      <c r="F5" s="2"/>
      <c r="G5" s="69" t="s">
        <v>8</v>
      </c>
      <c r="H5" s="69"/>
      <c r="I5" s="69" t="s">
        <v>324</v>
      </c>
      <c r="J5" s="69"/>
      <c r="K5" s="69" t="s">
        <v>24</v>
      </c>
      <c r="L5" s="69"/>
      <c r="M5" s="69" t="s">
        <v>25</v>
      </c>
      <c r="N5" s="69"/>
      <c r="O5" s="2"/>
    </row>
    <row r="6" spans="1:16" ht="12.75">
      <c r="A6" s="1" t="s">
        <v>16</v>
      </c>
      <c r="B6" s="1" t="s">
        <v>9</v>
      </c>
      <c r="C6" s="1" t="s">
        <v>10</v>
      </c>
      <c r="D6" s="1" t="s">
        <v>11</v>
      </c>
      <c r="E6" s="12" t="s">
        <v>12</v>
      </c>
      <c r="F6" s="1" t="s">
        <v>23</v>
      </c>
      <c r="G6" s="1" t="s">
        <v>13</v>
      </c>
      <c r="H6" s="1" t="s">
        <v>14</v>
      </c>
      <c r="I6" s="1" t="s">
        <v>13</v>
      </c>
      <c r="J6" s="1" t="s">
        <v>14</v>
      </c>
      <c r="K6" s="1" t="s">
        <v>13</v>
      </c>
      <c r="L6" s="1" t="s">
        <v>14</v>
      </c>
      <c r="M6" s="1" t="s">
        <v>13</v>
      </c>
      <c r="N6" s="1" t="s">
        <v>14</v>
      </c>
      <c r="O6" s="1" t="s">
        <v>15</v>
      </c>
      <c r="P6" s="65" t="s">
        <v>325</v>
      </c>
    </row>
    <row r="7" spans="1:16" ht="30.75" thickBot="1">
      <c r="A7" s="23">
        <v>1</v>
      </c>
      <c r="B7" s="63" t="s">
        <v>138</v>
      </c>
      <c r="C7" s="64" t="s">
        <v>139</v>
      </c>
      <c r="D7" s="64" t="s">
        <v>140</v>
      </c>
      <c r="E7" s="59" t="s">
        <v>29</v>
      </c>
      <c r="F7" s="60">
        <v>7</v>
      </c>
      <c r="G7" s="23">
        <v>12</v>
      </c>
      <c r="H7" s="23">
        <f aca="true" t="shared" si="0" ref="H7:H18">$B$2*G7/$B$3</f>
        <v>6.315789473684211</v>
      </c>
      <c r="I7" s="23">
        <v>1.48</v>
      </c>
      <c r="J7" s="23">
        <f>$E$2*$E$3/I7</f>
        <v>27.162162162162165</v>
      </c>
      <c r="K7" s="23">
        <v>43.3</v>
      </c>
      <c r="L7" s="23">
        <f aca="true" t="shared" si="1" ref="L7:L18">$I$2*$I$3/K7</f>
        <v>15.242494226327945</v>
      </c>
      <c r="M7" s="23">
        <v>60.5</v>
      </c>
      <c r="N7" s="23">
        <f aca="true" t="shared" si="2" ref="N7:N18">$L$2*$L$3/M7</f>
        <v>18.760330578512395</v>
      </c>
      <c r="O7" s="20">
        <f aca="true" t="shared" si="3" ref="O7:O18">SUM(H7,J7,L7,N7)</f>
        <v>67.48077644068671</v>
      </c>
      <c r="P7" s="65" t="s">
        <v>327</v>
      </c>
    </row>
    <row r="8" spans="1:16" ht="45.75" thickBot="1">
      <c r="A8" s="23">
        <v>2</v>
      </c>
      <c r="B8" s="57" t="s">
        <v>141</v>
      </c>
      <c r="C8" s="58" t="s">
        <v>142</v>
      </c>
      <c r="D8" s="58" t="s">
        <v>47</v>
      </c>
      <c r="E8" s="59" t="s">
        <v>67</v>
      </c>
      <c r="F8" s="60">
        <v>7</v>
      </c>
      <c r="G8" s="23">
        <v>15.25</v>
      </c>
      <c r="H8" s="23">
        <f t="shared" si="0"/>
        <v>8.026315789473685</v>
      </c>
      <c r="I8" s="23">
        <v>1.34</v>
      </c>
      <c r="J8" s="23">
        <f aca="true" t="shared" si="4" ref="J8:J18">$E$2*$E$3/I8</f>
        <v>30</v>
      </c>
      <c r="K8" s="23">
        <v>50.5</v>
      </c>
      <c r="L8" s="23">
        <f t="shared" si="1"/>
        <v>13.069306930693068</v>
      </c>
      <c r="M8" s="23">
        <v>68.8</v>
      </c>
      <c r="N8" s="23">
        <f t="shared" si="2"/>
        <v>16.497093023255815</v>
      </c>
      <c r="O8" s="20">
        <f t="shared" si="3"/>
        <v>67.59271574342256</v>
      </c>
      <c r="P8" s="65" t="s">
        <v>327</v>
      </c>
    </row>
    <row r="9" spans="1:16" ht="45.75" thickBot="1">
      <c r="A9" s="23">
        <v>3</v>
      </c>
      <c r="B9" s="57" t="s">
        <v>143</v>
      </c>
      <c r="C9" s="58" t="s">
        <v>81</v>
      </c>
      <c r="D9" s="58" t="s">
        <v>35</v>
      </c>
      <c r="E9" s="59" t="s">
        <v>36</v>
      </c>
      <c r="F9" s="60">
        <v>7</v>
      </c>
      <c r="G9" s="23">
        <v>10</v>
      </c>
      <c r="H9" s="23">
        <f t="shared" si="0"/>
        <v>5.2631578947368425</v>
      </c>
      <c r="I9" s="23">
        <v>2.19</v>
      </c>
      <c r="J9" s="23">
        <f t="shared" si="4"/>
        <v>18.356164383561644</v>
      </c>
      <c r="K9" s="23">
        <v>63</v>
      </c>
      <c r="L9" s="23">
        <f t="shared" si="1"/>
        <v>10.476190476190476</v>
      </c>
      <c r="M9" s="23">
        <v>92.8</v>
      </c>
      <c r="N9" s="23">
        <f t="shared" si="2"/>
        <v>12.230603448275863</v>
      </c>
      <c r="O9" s="20">
        <f t="shared" si="3"/>
        <v>46.32611620276483</v>
      </c>
      <c r="P9" s="65"/>
    </row>
    <row r="10" spans="1:16" ht="66" customHeight="1" thickBot="1">
      <c r="A10" s="23">
        <v>4</v>
      </c>
      <c r="B10" s="57" t="s">
        <v>144</v>
      </c>
      <c r="C10" s="58" t="s">
        <v>27</v>
      </c>
      <c r="D10" s="58" t="s">
        <v>130</v>
      </c>
      <c r="E10" s="59" t="s">
        <v>294</v>
      </c>
      <c r="F10" s="60">
        <v>7</v>
      </c>
      <c r="G10" s="23">
        <v>11</v>
      </c>
      <c r="H10" s="23">
        <f t="shared" si="0"/>
        <v>5.7894736842105265</v>
      </c>
      <c r="I10" s="23">
        <v>1.44</v>
      </c>
      <c r="J10" s="23">
        <f t="shared" si="4"/>
        <v>27.91666666666667</v>
      </c>
      <c r="K10" s="23">
        <v>43.7</v>
      </c>
      <c r="L10" s="23">
        <f t="shared" si="1"/>
        <v>15.102974828375284</v>
      </c>
      <c r="M10" s="23">
        <v>69.8</v>
      </c>
      <c r="N10" s="23">
        <f t="shared" si="2"/>
        <v>16.26074498567335</v>
      </c>
      <c r="O10" s="20">
        <f t="shared" si="3"/>
        <v>65.06986016492584</v>
      </c>
      <c r="P10" s="65"/>
    </row>
    <row r="11" spans="1:16" ht="45.75" thickBot="1">
      <c r="A11" s="23">
        <v>5</v>
      </c>
      <c r="B11" s="57" t="s">
        <v>145</v>
      </c>
      <c r="C11" s="58" t="s">
        <v>27</v>
      </c>
      <c r="D11" s="58" t="s">
        <v>109</v>
      </c>
      <c r="E11" s="59" t="s">
        <v>67</v>
      </c>
      <c r="F11" s="60">
        <v>7</v>
      </c>
      <c r="G11" s="23">
        <v>11.25</v>
      </c>
      <c r="H11" s="23">
        <f t="shared" si="0"/>
        <v>5.921052631578948</v>
      </c>
      <c r="I11" s="23">
        <v>2.06</v>
      </c>
      <c r="J11" s="23">
        <f t="shared" si="4"/>
        <v>19.514563106796118</v>
      </c>
      <c r="K11" s="23">
        <v>44.4</v>
      </c>
      <c r="L11" s="23">
        <f t="shared" si="1"/>
        <v>14.864864864864865</v>
      </c>
      <c r="M11" s="23">
        <v>45.4</v>
      </c>
      <c r="N11" s="23">
        <f t="shared" si="2"/>
        <v>25</v>
      </c>
      <c r="O11" s="20">
        <f t="shared" si="3"/>
        <v>65.30048060323993</v>
      </c>
      <c r="P11" s="65"/>
    </row>
    <row r="12" spans="1:16" ht="30.75" thickBot="1">
      <c r="A12" s="23">
        <v>6</v>
      </c>
      <c r="B12" s="57" t="s">
        <v>146</v>
      </c>
      <c r="C12" s="58" t="s">
        <v>125</v>
      </c>
      <c r="D12" s="58" t="s">
        <v>35</v>
      </c>
      <c r="E12" s="59" t="s">
        <v>48</v>
      </c>
      <c r="F12" s="60">
        <v>7</v>
      </c>
      <c r="G12" s="23">
        <v>12.25</v>
      </c>
      <c r="H12" s="23">
        <f t="shared" si="0"/>
        <v>6.447368421052632</v>
      </c>
      <c r="I12" s="23">
        <v>1.53</v>
      </c>
      <c r="J12" s="23">
        <f t="shared" si="4"/>
        <v>26.27450980392157</v>
      </c>
      <c r="K12" s="23">
        <v>73.2</v>
      </c>
      <c r="L12" s="23">
        <f t="shared" si="1"/>
        <v>9.01639344262295</v>
      </c>
      <c r="M12" s="23">
        <v>101.7</v>
      </c>
      <c r="N12" s="23">
        <f t="shared" si="2"/>
        <v>11.160275319567354</v>
      </c>
      <c r="O12" s="20">
        <f t="shared" si="3"/>
        <v>52.89854698716451</v>
      </c>
      <c r="P12" s="65"/>
    </row>
    <row r="13" spans="1:16" ht="30.75" thickBot="1">
      <c r="A13" s="23">
        <v>7</v>
      </c>
      <c r="B13" s="57" t="s">
        <v>147</v>
      </c>
      <c r="C13" s="58" t="s">
        <v>27</v>
      </c>
      <c r="D13" s="58" t="s">
        <v>148</v>
      </c>
      <c r="E13" s="59" t="s">
        <v>48</v>
      </c>
      <c r="F13" s="60">
        <v>7</v>
      </c>
      <c r="G13" s="23">
        <v>17.5</v>
      </c>
      <c r="H13" s="23">
        <f t="shared" si="0"/>
        <v>9.210526315789474</v>
      </c>
      <c r="I13" s="23">
        <v>0</v>
      </c>
      <c r="J13" s="23">
        <v>0</v>
      </c>
      <c r="K13" s="23">
        <v>45.4</v>
      </c>
      <c r="L13" s="23">
        <f t="shared" si="1"/>
        <v>14.537444933920705</v>
      </c>
      <c r="M13" s="23">
        <v>83.1</v>
      </c>
      <c r="N13" s="23">
        <f t="shared" si="2"/>
        <v>13.658243080625754</v>
      </c>
      <c r="O13" s="20">
        <f t="shared" si="3"/>
        <v>37.406214330335935</v>
      </c>
      <c r="P13" s="65"/>
    </row>
    <row r="14" spans="1:16" ht="33.75" customHeight="1" thickBot="1">
      <c r="A14" s="23">
        <v>8</v>
      </c>
      <c r="B14" s="57" t="s">
        <v>149</v>
      </c>
      <c r="C14" s="58" t="s">
        <v>75</v>
      </c>
      <c r="D14" s="58" t="s">
        <v>51</v>
      </c>
      <c r="E14" s="59" t="s">
        <v>78</v>
      </c>
      <c r="F14" s="60">
        <v>7</v>
      </c>
      <c r="G14" s="23">
        <v>20</v>
      </c>
      <c r="H14" s="23">
        <f t="shared" si="0"/>
        <v>10.526315789473685</v>
      </c>
      <c r="I14" s="23">
        <v>2</v>
      </c>
      <c r="J14" s="23">
        <f t="shared" si="4"/>
        <v>20.1</v>
      </c>
      <c r="K14" s="23">
        <v>44.7</v>
      </c>
      <c r="L14" s="23">
        <f t="shared" si="1"/>
        <v>14.765100671140939</v>
      </c>
      <c r="M14" s="23">
        <v>51.5</v>
      </c>
      <c r="N14" s="23">
        <f t="shared" si="2"/>
        <v>22.038834951456312</v>
      </c>
      <c r="O14" s="20">
        <f t="shared" si="3"/>
        <v>67.43025141207093</v>
      </c>
      <c r="P14" s="65" t="s">
        <v>327</v>
      </c>
    </row>
    <row r="15" spans="1:16" ht="61.5" customHeight="1" thickBot="1">
      <c r="A15" s="23">
        <v>9</v>
      </c>
      <c r="B15" s="57" t="s">
        <v>150</v>
      </c>
      <c r="C15" s="58" t="s">
        <v>129</v>
      </c>
      <c r="D15" s="58" t="s">
        <v>151</v>
      </c>
      <c r="E15" s="59" t="s">
        <v>295</v>
      </c>
      <c r="F15" s="60">
        <v>7</v>
      </c>
      <c r="G15" s="23">
        <v>8.75</v>
      </c>
      <c r="H15" s="23">
        <f t="shared" si="0"/>
        <v>4.605263157894737</v>
      </c>
      <c r="I15" s="23">
        <v>0</v>
      </c>
      <c r="J15" s="23">
        <v>0</v>
      </c>
      <c r="K15" s="23">
        <v>42.9</v>
      </c>
      <c r="L15" s="23">
        <f t="shared" si="1"/>
        <v>15.384615384615385</v>
      </c>
      <c r="M15" s="23">
        <v>87.5</v>
      </c>
      <c r="N15" s="23">
        <f t="shared" si="2"/>
        <v>12.971428571428572</v>
      </c>
      <c r="O15" s="20">
        <f t="shared" si="3"/>
        <v>32.961307113938695</v>
      </c>
      <c r="P15" s="65"/>
    </row>
    <row r="16" spans="1:16" ht="67.5" customHeight="1" thickBot="1">
      <c r="A16" s="23">
        <v>10</v>
      </c>
      <c r="B16" s="57" t="s">
        <v>152</v>
      </c>
      <c r="C16" s="58" t="s">
        <v>27</v>
      </c>
      <c r="D16" s="58" t="s">
        <v>39</v>
      </c>
      <c r="E16" s="59" t="s">
        <v>295</v>
      </c>
      <c r="F16" s="60">
        <v>7</v>
      </c>
      <c r="G16" s="23">
        <v>6.75</v>
      </c>
      <c r="H16" s="23">
        <f t="shared" si="0"/>
        <v>3.5526315789473686</v>
      </c>
      <c r="I16" s="23">
        <v>0</v>
      </c>
      <c r="J16" s="23">
        <v>0</v>
      </c>
      <c r="K16" s="23">
        <v>40</v>
      </c>
      <c r="L16" s="23">
        <f t="shared" si="1"/>
        <v>16.5</v>
      </c>
      <c r="M16" s="23">
        <v>60.2</v>
      </c>
      <c r="N16" s="23">
        <f t="shared" si="2"/>
        <v>18.853820598006642</v>
      </c>
      <c r="O16" s="20">
        <f t="shared" si="3"/>
        <v>38.90645217695401</v>
      </c>
      <c r="P16" s="65"/>
    </row>
    <row r="17" spans="1:16" ht="49.5" customHeight="1" thickBot="1">
      <c r="A17" s="23">
        <v>11</v>
      </c>
      <c r="B17" s="57" t="s">
        <v>153</v>
      </c>
      <c r="C17" s="58" t="s">
        <v>55</v>
      </c>
      <c r="D17" s="58" t="s">
        <v>43</v>
      </c>
      <c r="E17" s="59" t="s">
        <v>40</v>
      </c>
      <c r="F17" s="60">
        <v>7</v>
      </c>
      <c r="G17" s="23">
        <v>14</v>
      </c>
      <c r="H17" s="23">
        <f t="shared" si="0"/>
        <v>7.368421052631579</v>
      </c>
      <c r="I17" s="23">
        <v>1.49</v>
      </c>
      <c r="J17" s="23">
        <f t="shared" si="4"/>
        <v>26.979865771812083</v>
      </c>
      <c r="K17" s="23">
        <v>35.4</v>
      </c>
      <c r="L17" s="23">
        <f t="shared" si="1"/>
        <v>18.64406779661017</v>
      </c>
      <c r="M17" s="23">
        <v>63.5</v>
      </c>
      <c r="N17" s="23">
        <f t="shared" si="2"/>
        <v>17.874015748031496</v>
      </c>
      <c r="O17" s="20">
        <f t="shared" si="3"/>
        <v>70.86637036908533</v>
      </c>
      <c r="P17" s="65" t="s">
        <v>327</v>
      </c>
    </row>
    <row r="18" spans="1:16" ht="36" customHeight="1" thickBot="1">
      <c r="A18" s="23">
        <v>12</v>
      </c>
      <c r="B18" s="57" t="s">
        <v>154</v>
      </c>
      <c r="C18" s="58" t="s">
        <v>27</v>
      </c>
      <c r="D18" s="58" t="s">
        <v>39</v>
      </c>
      <c r="E18" s="59" t="s">
        <v>155</v>
      </c>
      <c r="F18" s="60">
        <v>7</v>
      </c>
      <c r="G18" s="23">
        <v>11.5</v>
      </c>
      <c r="H18" s="23">
        <f t="shared" si="0"/>
        <v>6.052631578947368</v>
      </c>
      <c r="I18" s="23">
        <v>1.47</v>
      </c>
      <c r="J18" s="23">
        <f t="shared" si="4"/>
        <v>27.346938775510207</v>
      </c>
      <c r="K18" s="23">
        <v>26.4</v>
      </c>
      <c r="L18" s="23">
        <f t="shared" si="1"/>
        <v>25</v>
      </c>
      <c r="M18" s="23">
        <v>61.8</v>
      </c>
      <c r="N18" s="23">
        <f t="shared" si="2"/>
        <v>18.36569579288026</v>
      </c>
      <c r="O18" s="20">
        <f t="shared" si="3"/>
        <v>76.76526614733783</v>
      </c>
      <c r="P18" s="65" t="s">
        <v>326</v>
      </c>
    </row>
  </sheetData>
  <sheetProtection/>
  <mergeCells count="4">
    <mergeCell ref="G5:H5"/>
    <mergeCell ref="I5:J5"/>
    <mergeCell ref="K5:L5"/>
    <mergeCell ref="M5:N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2"/>
  <sheetViews>
    <sheetView zoomScalePageLayoutView="0" workbookViewId="0" topLeftCell="A3">
      <selection activeCell="Q18" sqref="Q18"/>
    </sheetView>
  </sheetViews>
  <sheetFormatPr defaultColWidth="9.00390625" defaultRowHeight="12.75"/>
  <cols>
    <col min="1" max="1" width="6.25390625" style="0" customWidth="1"/>
    <col min="2" max="2" width="11.875" style="0" customWidth="1"/>
    <col min="3" max="3" width="10.875" style="0" customWidth="1"/>
    <col min="4" max="4" width="14.75390625" style="0" customWidth="1"/>
    <col min="5" max="5" width="17.625" style="0" customWidth="1"/>
    <col min="16" max="16" width="14.125" style="0" customWidth="1"/>
  </cols>
  <sheetData>
    <row r="1" spans="1:15" ht="12.75">
      <c r="A1" s="2"/>
      <c r="B1" s="2"/>
      <c r="C1" s="2"/>
      <c r="D1" s="2"/>
      <c r="E1" s="15"/>
      <c r="F1" s="2"/>
      <c r="G1" s="2" t="s">
        <v>17</v>
      </c>
      <c r="H1" s="2"/>
      <c r="I1" s="2"/>
      <c r="J1" s="2"/>
      <c r="K1" s="2"/>
      <c r="L1" s="2"/>
      <c r="M1" s="2"/>
      <c r="N1" s="2"/>
      <c r="O1" s="2"/>
    </row>
    <row r="2" spans="1:15" ht="12.75">
      <c r="A2" s="2" t="s">
        <v>0</v>
      </c>
      <c r="B2" s="2">
        <v>20</v>
      </c>
      <c r="C2" s="2"/>
      <c r="D2" s="2" t="s">
        <v>1</v>
      </c>
      <c r="E2" s="15">
        <v>30</v>
      </c>
      <c r="F2" s="2"/>
      <c r="G2" s="2"/>
      <c r="H2" s="2" t="s">
        <v>2</v>
      </c>
      <c r="I2" s="2">
        <v>25</v>
      </c>
      <c r="J2" s="2"/>
      <c r="K2" s="2" t="s">
        <v>18</v>
      </c>
      <c r="L2" s="2">
        <v>25</v>
      </c>
      <c r="M2" s="2"/>
      <c r="N2" s="2"/>
      <c r="O2" s="2"/>
    </row>
    <row r="3" spans="1:15" ht="12.75">
      <c r="A3" s="2" t="s">
        <v>3</v>
      </c>
      <c r="B3" s="2">
        <v>37</v>
      </c>
      <c r="C3" s="2"/>
      <c r="D3" s="2" t="s">
        <v>4</v>
      </c>
      <c r="E3" s="15">
        <v>3</v>
      </c>
      <c r="F3" s="2"/>
      <c r="G3" s="2"/>
      <c r="H3" s="2" t="s">
        <v>5</v>
      </c>
      <c r="I3" s="2">
        <f>MIN(K6:K18)</f>
        <v>26.44</v>
      </c>
      <c r="J3" s="2"/>
      <c r="K3" s="2" t="s">
        <v>19</v>
      </c>
      <c r="L3" s="2">
        <f>MIN(M6:M18)</f>
        <v>47</v>
      </c>
      <c r="M3" s="2"/>
      <c r="N3" s="2"/>
      <c r="O3" s="2"/>
    </row>
    <row r="4" spans="1:15" ht="12.75">
      <c r="A4" s="2"/>
      <c r="B4" s="2" t="s">
        <v>6</v>
      </c>
      <c r="C4" s="2"/>
      <c r="D4" s="2"/>
      <c r="E4" s="15" t="s">
        <v>7</v>
      </c>
      <c r="F4" s="2"/>
      <c r="G4" s="2"/>
      <c r="H4" s="2"/>
      <c r="I4" s="2" t="s">
        <v>20</v>
      </c>
      <c r="J4" s="2"/>
      <c r="K4" s="2" t="s">
        <v>21</v>
      </c>
      <c r="L4" s="2" t="s">
        <v>22</v>
      </c>
      <c r="M4" s="2"/>
      <c r="N4" s="2"/>
      <c r="O4" s="2"/>
    </row>
    <row r="5" spans="1:15" ht="12.75">
      <c r="A5" s="2"/>
      <c r="B5" s="2"/>
      <c r="E5" s="16"/>
      <c r="G5" s="69" t="s">
        <v>8</v>
      </c>
      <c r="H5" s="69"/>
      <c r="I5" s="69" t="s">
        <v>324</v>
      </c>
      <c r="J5" s="69"/>
      <c r="K5" s="69" t="s">
        <v>24</v>
      </c>
      <c r="L5" s="69"/>
      <c r="M5" s="69" t="s">
        <v>25</v>
      </c>
      <c r="N5" s="69"/>
      <c r="O5" s="2"/>
    </row>
    <row r="6" spans="1:16" ht="13.5" thickBot="1">
      <c r="A6" s="1" t="s">
        <v>16</v>
      </c>
      <c r="B6" s="1" t="s">
        <v>9</v>
      </c>
      <c r="C6" s="1" t="s">
        <v>10</v>
      </c>
      <c r="D6" s="1" t="s">
        <v>11</v>
      </c>
      <c r="E6" s="12" t="s">
        <v>12</v>
      </c>
      <c r="F6" s="1" t="s">
        <v>23</v>
      </c>
      <c r="G6" s="1" t="s">
        <v>13</v>
      </c>
      <c r="H6" s="1" t="s">
        <v>14</v>
      </c>
      <c r="I6" s="1" t="s">
        <v>13</v>
      </c>
      <c r="J6" s="1" t="s">
        <v>14</v>
      </c>
      <c r="K6" s="1" t="s">
        <v>13</v>
      </c>
      <c r="L6" s="1" t="s">
        <v>14</v>
      </c>
      <c r="M6" s="1" t="s">
        <v>13</v>
      </c>
      <c r="N6" s="1" t="s">
        <v>14</v>
      </c>
      <c r="O6" s="1" t="s">
        <v>15</v>
      </c>
      <c r="P6" s="65" t="s">
        <v>326</v>
      </c>
    </row>
    <row r="7" spans="1:16" ht="15.75" thickBot="1">
      <c r="A7" s="23">
        <v>1</v>
      </c>
      <c r="B7" s="24" t="s">
        <v>156</v>
      </c>
      <c r="C7" s="25" t="s">
        <v>157</v>
      </c>
      <c r="D7" s="25" t="s">
        <v>158</v>
      </c>
      <c r="E7" s="26" t="s">
        <v>29</v>
      </c>
      <c r="F7" s="27">
        <v>11</v>
      </c>
      <c r="G7" s="23">
        <v>12.5</v>
      </c>
      <c r="H7" s="23">
        <f>$B$2*G7/$B$3</f>
        <v>6.756756756756757</v>
      </c>
      <c r="I7" s="28">
        <v>3.03</v>
      </c>
      <c r="J7" s="23">
        <f>$E$2*$E$3/I7</f>
        <v>29.702970297029704</v>
      </c>
      <c r="K7" s="23">
        <v>33.53</v>
      </c>
      <c r="L7" s="23">
        <f>$I$2*$I$3/K7</f>
        <v>19.713689233522217</v>
      </c>
      <c r="M7" s="23">
        <v>51.59</v>
      </c>
      <c r="N7" s="23">
        <f>$L$2*$L$3/M7</f>
        <v>22.77573173095561</v>
      </c>
      <c r="O7" s="23">
        <f>SUM(H7,J7,L7,N7)</f>
        <v>78.94914801826428</v>
      </c>
      <c r="P7" s="65" t="s">
        <v>327</v>
      </c>
    </row>
    <row r="8" spans="1:16" ht="15.75" thickBot="1">
      <c r="A8" s="23">
        <v>2</v>
      </c>
      <c r="B8" s="29" t="s">
        <v>307</v>
      </c>
      <c r="C8" s="30" t="s">
        <v>159</v>
      </c>
      <c r="D8" s="30" t="s">
        <v>160</v>
      </c>
      <c r="E8" s="31" t="s">
        <v>29</v>
      </c>
      <c r="F8" s="32">
        <v>11</v>
      </c>
      <c r="G8" s="23">
        <v>9.75</v>
      </c>
      <c r="H8" s="23">
        <f aca="true" t="shared" si="0" ref="H8:H22">$B$2*G8/$B$3</f>
        <v>5.27027027027027</v>
      </c>
      <c r="I8" s="23">
        <v>3.41</v>
      </c>
      <c r="J8" s="23">
        <f aca="true" t="shared" si="1" ref="J8:J22">$E$2*$E$3/I8</f>
        <v>26.392961876832842</v>
      </c>
      <c r="K8" s="23">
        <v>33.53</v>
      </c>
      <c r="L8" s="23">
        <f aca="true" t="shared" si="2" ref="L8:L22">$I$2*$I$3/K8</f>
        <v>19.713689233522217</v>
      </c>
      <c r="M8" s="23">
        <v>64.69</v>
      </c>
      <c r="N8" s="23">
        <f aca="true" t="shared" si="3" ref="N8:N22">$L$2*$L$3/M8</f>
        <v>18.16354923481218</v>
      </c>
      <c r="O8" s="23">
        <f aca="true" t="shared" si="4" ref="O8:O22">SUM(H8,J8,L8,N8)</f>
        <v>69.54047061543751</v>
      </c>
      <c r="P8" s="65"/>
    </row>
    <row r="9" spans="1:16" ht="15.75" thickBot="1">
      <c r="A9" s="23">
        <v>3</v>
      </c>
      <c r="B9" s="33" t="s">
        <v>161</v>
      </c>
      <c r="C9" s="34" t="s">
        <v>162</v>
      </c>
      <c r="D9" s="34" t="s">
        <v>163</v>
      </c>
      <c r="E9" s="31" t="s">
        <v>95</v>
      </c>
      <c r="F9" s="32">
        <v>11</v>
      </c>
      <c r="G9" s="23">
        <v>16.75</v>
      </c>
      <c r="H9" s="23">
        <f t="shared" si="0"/>
        <v>9.054054054054054</v>
      </c>
      <c r="I9" s="23">
        <v>0</v>
      </c>
      <c r="J9" s="23">
        <v>0</v>
      </c>
      <c r="K9" s="23">
        <v>40.53</v>
      </c>
      <c r="L9" s="23">
        <f t="shared" si="2"/>
        <v>16.30890698248211</v>
      </c>
      <c r="M9" s="23">
        <v>70.72</v>
      </c>
      <c r="N9" s="23">
        <f t="shared" si="3"/>
        <v>16.614819004524886</v>
      </c>
      <c r="O9" s="23">
        <f t="shared" si="4"/>
        <v>41.97778004106105</v>
      </c>
      <c r="P9" s="65"/>
    </row>
    <row r="10" spans="1:16" ht="30.75" thickBot="1">
      <c r="A10" s="23">
        <v>4</v>
      </c>
      <c r="B10" s="33" t="s">
        <v>164</v>
      </c>
      <c r="C10" s="34" t="s">
        <v>165</v>
      </c>
      <c r="D10" s="34" t="s">
        <v>166</v>
      </c>
      <c r="E10" s="31" t="s">
        <v>36</v>
      </c>
      <c r="F10" s="32">
        <v>11</v>
      </c>
      <c r="G10" s="23">
        <v>13.75</v>
      </c>
      <c r="H10" s="23">
        <f t="shared" si="0"/>
        <v>7.4324324324324325</v>
      </c>
      <c r="I10" s="23">
        <v>3.09</v>
      </c>
      <c r="J10" s="23">
        <f>$E$2*$E$3/I10</f>
        <v>29.12621359223301</v>
      </c>
      <c r="K10" s="23">
        <v>37.5</v>
      </c>
      <c r="L10" s="23">
        <f t="shared" si="2"/>
        <v>17.626666666666665</v>
      </c>
      <c r="M10" s="23">
        <v>47</v>
      </c>
      <c r="N10" s="23">
        <f t="shared" si="3"/>
        <v>25</v>
      </c>
      <c r="O10" s="23">
        <f t="shared" si="4"/>
        <v>79.18531269133211</v>
      </c>
      <c r="P10" s="65" t="s">
        <v>327</v>
      </c>
    </row>
    <row r="11" spans="1:16" ht="30.75" thickBot="1">
      <c r="A11" s="23">
        <v>5</v>
      </c>
      <c r="B11" s="33" t="s">
        <v>167</v>
      </c>
      <c r="C11" s="34" t="s">
        <v>168</v>
      </c>
      <c r="D11" s="34" t="s">
        <v>169</v>
      </c>
      <c r="E11" s="31" t="s">
        <v>67</v>
      </c>
      <c r="F11" s="32">
        <v>11</v>
      </c>
      <c r="G11" s="23">
        <v>12.75</v>
      </c>
      <c r="H11" s="23">
        <f t="shared" si="0"/>
        <v>6.891891891891892</v>
      </c>
      <c r="I11" s="23">
        <v>3.45</v>
      </c>
      <c r="J11" s="23">
        <f t="shared" si="1"/>
        <v>26.08695652173913</v>
      </c>
      <c r="K11" s="23">
        <v>47.81</v>
      </c>
      <c r="L11" s="23">
        <f t="shared" si="2"/>
        <v>13.825559506379419</v>
      </c>
      <c r="M11" s="23">
        <v>60.91</v>
      </c>
      <c r="N11" s="23">
        <f t="shared" si="3"/>
        <v>19.29075685437531</v>
      </c>
      <c r="O11" s="23">
        <f t="shared" si="4"/>
        <v>66.09516477438575</v>
      </c>
      <c r="P11" s="65"/>
    </row>
    <row r="12" spans="1:16" ht="30.75" thickBot="1">
      <c r="A12" s="23">
        <v>6</v>
      </c>
      <c r="B12" s="33" t="s">
        <v>170</v>
      </c>
      <c r="C12" s="34" t="s">
        <v>171</v>
      </c>
      <c r="D12" s="34" t="s">
        <v>158</v>
      </c>
      <c r="E12" s="31" t="s">
        <v>67</v>
      </c>
      <c r="F12" s="32">
        <v>11</v>
      </c>
      <c r="G12" s="35">
        <v>12</v>
      </c>
      <c r="H12" s="23">
        <f t="shared" si="0"/>
        <v>6.486486486486487</v>
      </c>
      <c r="I12" s="35">
        <v>4.1</v>
      </c>
      <c r="J12" s="23">
        <f t="shared" si="1"/>
        <v>21.951219512195124</v>
      </c>
      <c r="K12" s="23">
        <v>43.4</v>
      </c>
      <c r="L12" s="23">
        <f t="shared" si="2"/>
        <v>15.23041474654378</v>
      </c>
      <c r="M12" s="23">
        <v>76.84</v>
      </c>
      <c r="N12" s="23">
        <f t="shared" si="3"/>
        <v>15.291514836022904</v>
      </c>
      <c r="O12" s="23">
        <f t="shared" si="4"/>
        <v>58.9596355812483</v>
      </c>
      <c r="P12" s="65"/>
    </row>
    <row r="13" spans="1:16" ht="43.5" customHeight="1" thickBot="1">
      <c r="A13" s="23">
        <v>7</v>
      </c>
      <c r="B13" s="33" t="s">
        <v>176</v>
      </c>
      <c r="C13" s="34" t="s">
        <v>177</v>
      </c>
      <c r="D13" s="34" t="s">
        <v>174</v>
      </c>
      <c r="E13" s="31" t="s">
        <v>78</v>
      </c>
      <c r="F13" s="32">
        <v>11</v>
      </c>
      <c r="G13" s="35">
        <v>12.75</v>
      </c>
      <c r="H13" s="23">
        <f t="shared" si="0"/>
        <v>6.891891891891892</v>
      </c>
      <c r="I13" s="35">
        <v>3.23</v>
      </c>
      <c r="J13" s="23">
        <f t="shared" si="1"/>
        <v>27.86377708978328</v>
      </c>
      <c r="K13" s="23">
        <v>46.31</v>
      </c>
      <c r="L13" s="23">
        <f t="shared" si="2"/>
        <v>14.273375080976031</v>
      </c>
      <c r="M13" s="23">
        <v>96.5</v>
      </c>
      <c r="N13" s="23">
        <f t="shared" si="3"/>
        <v>12.176165803108809</v>
      </c>
      <c r="O13" s="23">
        <f t="shared" si="4"/>
        <v>61.20520986576001</v>
      </c>
      <c r="P13" s="65"/>
    </row>
    <row r="14" spans="1:16" ht="39" customHeight="1" thickBot="1">
      <c r="A14" s="23">
        <v>8</v>
      </c>
      <c r="B14" s="33" t="s">
        <v>180</v>
      </c>
      <c r="C14" s="34" t="s">
        <v>181</v>
      </c>
      <c r="D14" s="34" t="s">
        <v>182</v>
      </c>
      <c r="E14" s="31" t="s">
        <v>295</v>
      </c>
      <c r="F14" s="32">
        <v>11</v>
      </c>
      <c r="G14" s="35">
        <v>9.25</v>
      </c>
      <c r="H14" s="23">
        <f t="shared" si="0"/>
        <v>5</v>
      </c>
      <c r="I14" s="36">
        <v>3.39</v>
      </c>
      <c r="J14" s="23">
        <f t="shared" si="1"/>
        <v>26.548672566371682</v>
      </c>
      <c r="K14" s="23">
        <v>36.27</v>
      </c>
      <c r="L14" s="23">
        <f t="shared" si="2"/>
        <v>18.224427901847257</v>
      </c>
      <c r="M14" s="23">
        <v>70.03</v>
      </c>
      <c r="N14" s="23">
        <f t="shared" si="3"/>
        <v>16.778523489932887</v>
      </c>
      <c r="O14" s="23">
        <f t="shared" si="4"/>
        <v>66.55162395815182</v>
      </c>
      <c r="P14" s="65"/>
    </row>
    <row r="15" spans="1:16" ht="42" customHeight="1" thickBot="1">
      <c r="A15" s="23">
        <v>9</v>
      </c>
      <c r="B15" s="33" t="s">
        <v>183</v>
      </c>
      <c r="C15" s="34" t="s">
        <v>184</v>
      </c>
      <c r="D15" s="34" t="s">
        <v>185</v>
      </c>
      <c r="E15" s="31" t="s">
        <v>40</v>
      </c>
      <c r="F15" s="32">
        <v>11</v>
      </c>
      <c r="G15" s="35">
        <v>17.75</v>
      </c>
      <c r="H15" s="23">
        <f t="shared" si="0"/>
        <v>9.594594594594595</v>
      </c>
      <c r="I15" s="35">
        <v>3.26</v>
      </c>
      <c r="J15" s="23">
        <f t="shared" si="1"/>
        <v>27.607361963190186</v>
      </c>
      <c r="K15" s="23">
        <v>26.44</v>
      </c>
      <c r="L15" s="23">
        <f t="shared" si="2"/>
        <v>25</v>
      </c>
      <c r="M15" s="23">
        <v>65.4</v>
      </c>
      <c r="N15" s="23">
        <f t="shared" si="3"/>
        <v>17.966360856269112</v>
      </c>
      <c r="O15" s="23">
        <f t="shared" si="4"/>
        <v>80.16831741405389</v>
      </c>
      <c r="P15" s="65" t="s">
        <v>326</v>
      </c>
    </row>
    <row r="16" spans="1:16" ht="30.75" thickBot="1">
      <c r="A16" s="23">
        <v>10</v>
      </c>
      <c r="B16" s="33" t="s">
        <v>186</v>
      </c>
      <c r="C16" s="34" t="s">
        <v>187</v>
      </c>
      <c r="D16" s="34" t="s">
        <v>166</v>
      </c>
      <c r="E16" s="31" t="s">
        <v>48</v>
      </c>
      <c r="F16" s="32">
        <v>11</v>
      </c>
      <c r="G16" s="35">
        <v>15.5</v>
      </c>
      <c r="H16" s="23">
        <f t="shared" si="0"/>
        <v>8.378378378378379</v>
      </c>
      <c r="I16" s="35">
        <v>3.09</v>
      </c>
      <c r="J16" s="23">
        <f t="shared" si="1"/>
        <v>29.12621359223301</v>
      </c>
      <c r="K16" s="23">
        <v>36.41</v>
      </c>
      <c r="L16" s="23">
        <f t="shared" si="2"/>
        <v>18.15435319967042</v>
      </c>
      <c r="M16" s="23">
        <v>67</v>
      </c>
      <c r="N16" s="23">
        <f t="shared" si="3"/>
        <v>17.53731343283582</v>
      </c>
      <c r="O16" s="23">
        <f t="shared" si="4"/>
        <v>73.19625860311763</v>
      </c>
      <c r="P16" s="65" t="s">
        <v>327</v>
      </c>
    </row>
    <row r="17" spans="1:16" ht="30" customHeight="1" thickBot="1">
      <c r="A17" s="23">
        <v>11</v>
      </c>
      <c r="B17" s="33" t="s">
        <v>188</v>
      </c>
      <c r="C17" s="34" t="s">
        <v>189</v>
      </c>
      <c r="D17" s="34" t="s">
        <v>163</v>
      </c>
      <c r="E17" s="31" t="s">
        <v>54</v>
      </c>
      <c r="F17" s="32">
        <v>11</v>
      </c>
      <c r="G17" s="35">
        <v>10.5</v>
      </c>
      <c r="H17" s="23">
        <f t="shared" si="0"/>
        <v>5.675675675675675</v>
      </c>
      <c r="I17" s="35">
        <v>0</v>
      </c>
      <c r="J17" s="23">
        <v>0</v>
      </c>
      <c r="K17" s="23">
        <v>30.78</v>
      </c>
      <c r="L17" s="23">
        <f t="shared" si="2"/>
        <v>21.47498375568551</v>
      </c>
      <c r="M17" s="23">
        <v>60.59</v>
      </c>
      <c r="N17" s="23">
        <f t="shared" si="3"/>
        <v>19.392639049348077</v>
      </c>
      <c r="O17" s="23">
        <f t="shared" si="4"/>
        <v>46.54329848070926</v>
      </c>
      <c r="P17" s="65"/>
    </row>
    <row r="18" spans="1:16" ht="41.25" customHeight="1" thickBot="1">
      <c r="A18" s="23">
        <v>12</v>
      </c>
      <c r="B18" s="33" t="s">
        <v>190</v>
      </c>
      <c r="C18" s="34" t="s">
        <v>191</v>
      </c>
      <c r="D18" s="34" t="s">
        <v>192</v>
      </c>
      <c r="E18" s="31" t="s">
        <v>299</v>
      </c>
      <c r="F18" s="32">
        <v>11</v>
      </c>
      <c r="G18" s="35">
        <v>10.25</v>
      </c>
      <c r="H18" s="23">
        <f t="shared" si="0"/>
        <v>5.54054054054054</v>
      </c>
      <c r="I18" s="35">
        <v>3.25</v>
      </c>
      <c r="J18" s="23">
        <f t="shared" si="1"/>
        <v>27.692307692307693</v>
      </c>
      <c r="K18" s="23">
        <v>44.66</v>
      </c>
      <c r="L18" s="23">
        <f t="shared" si="2"/>
        <v>14.800716524854456</v>
      </c>
      <c r="M18" s="23">
        <v>63.35</v>
      </c>
      <c r="N18" s="23">
        <f t="shared" si="3"/>
        <v>18.547750591949487</v>
      </c>
      <c r="O18" s="23">
        <f t="shared" si="4"/>
        <v>66.58131534965219</v>
      </c>
      <c r="P18" s="65"/>
    </row>
    <row r="19" spans="1:16" ht="15.75" thickBot="1">
      <c r="A19" s="23">
        <v>13</v>
      </c>
      <c r="B19" s="33" t="s">
        <v>193</v>
      </c>
      <c r="C19" s="34" t="s">
        <v>162</v>
      </c>
      <c r="D19" s="34" t="s">
        <v>194</v>
      </c>
      <c r="E19" s="31" t="s">
        <v>54</v>
      </c>
      <c r="F19" s="32">
        <v>11</v>
      </c>
      <c r="G19" s="23">
        <v>6.25</v>
      </c>
      <c r="H19" s="23">
        <f t="shared" si="0"/>
        <v>3.3783783783783785</v>
      </c>
      <c r="I19" s="23">
        <v>0</v>
      </c>
      <c r="J19" s="23">
        <v>0</v>
      </c>
      <c r="K19" s="23">
        <v>38.35</v>
      </c>
      <c r="L19" s="23">
        <f t="shared" si="2"/>
        <v>17.23598435462842</v>
      </c>
      <c r="M19" s="23">
        <v>60.72</v>
      </c>
      <c r="N19" s="23">
        <f t="shared" si="3"/>
        <v>19.351119894598156</v>
      </c>
      <c r="O19" s="23">
        <f t="shared" si="4"/>
        <v>39.965482627604956</v>
      </c>
      <c r="P19" s="65"/>
    </row>
    <row r="20" spans="1:16" ht="53.25" customHeight="1" thickBot="1">
      <c r="A20" s="23">
        <v>14</v>
      </c>
      <c r="B20" s="33" t="s">
        <v>195</v>
      </c>
      <c r="C20" s="34" t="s">
        <v>196</v>
      </c>
      <c r="D20" s="34" t="s">
        <v>304</v>
      </c>
      <c r="E20" s="31" t="s">
        <v>300</v>
      </c>
      <c r="F20" s="32">
        <v>11</v>
      </c>
      <c r="G20" s="23">
        <v>11</v>
      </c>
      <c r="H20" s="23">
        <f t="shared" si="0"/>
        <v>5.945945945945946</v>
      </c>
      <c r="I20" s="23">
        <v>3.19</v>
      </c>
      <c r="J20" s="23">
        <f t="shared" si="1"/>
        <v>28.213166144200628</v>
      </c>
      <c r="K20" s="23">
        <v>44.47</v>
      </c>
      <c r="L20" s="23">
        <f t="shared" si="2"/>
        <v>14.863953226894536</v>
      </c>
      <c r="M20" s="23">
        <v>68.72</v>
      </c>
      <c r="N20" s="23">
        <f t="shared" si="3"/>
        <v>17.09837019790454</v>
      </c>
      <c r="O20" s="23">
        <f t="shared" si="4"/>
        <v>66.12143551494565</v>
      </c>
      <c r="P20" s="65"/>
    </row>
    <row r="21" spans="1:16" ht="21.75" customHeight="1">
      <c r="A21" s="23">
        <v>15</v>
      </c>
      <c r="B21" s="37" t="s">
        <v>302</v>
      </c>
      <c r="C21" s="37" t="s">
        <v>255</v>
      </c>
      <c r="D21" s="37" t="s">
        <v>179</v>
      </c>
      <c r="E21" s="38" t="s">
        <v>303</v>
      </c>
      <c r="F21" s="23">
        <v>11</v>
      </c>
      <c r="G21" s="23">
        <v>11.25</v>
      </c>
      <c r="H21" s="23">
        <f t="shared" si="0"/>
        <v>6.081081081081081</v>
      </c>
      <c r="I21" s="23">
        <v>3.27</v>
      </c>
      <c r="J21" s="23">
        <f t="shared" si="1"/>
        <v>27.522935779816514</v>
      </c>
      <c r="K21" s="23">
        <v>41.4</v>
      </c>
      <c r="L21" s="23">
        <f t="shared" si="2"/>
        <v>15.966183574879228</v>
      </c>
      <c r="M21" s="23">
        <v>59.37</v>
      </c>
      <c r="N21" s="23">
        <f t="shared" si="3"/>
        <v>19.79114030655213</v>
      </c>
      <c r="O21" s="23">
        <f t="shared" si="4"/>
        <v>69.36134074232896</v>
      </c>
      <c r="P21" s="65"/>
    </row>
    <row r="22" spans="1:16" ht="22.5" customHeight="1">
      <c r="A22" s="23">
        <v>16</v>
      </c>
      <c r="B22" s="37" t="s">
        <v>305</v>
      </c>
      <c r="C22" s="37" t="s">
        <v>177</v>
      </c>
      <c r="D22" s="37" t="s">
        <v>166</v>
      </c>
      <c r="E22" s="38" t="s">
        <v>306</v>
      </c>
      <c r="F22" s="23">
        <v>11</v>
      </c>
      <c r="G22" s="23">
        <v>9.25</v>
      </c>
      <c r="H22" s="23">
        <f t="shared" si="0"/>
        <v>5</v>
      </c>
      <c r="I22" s="23">
        <v>3.19</v>
      </c>
      <c r="J22" s="23">
        <f t="shared" si="1"/>
        <v>28.213166144200628</v>
      </c>
      <c r="K22" s="23">
        <v>29.97</v>
      </c>
      <c r="L22" s="23">
        <f t="shared" si="2"/>
        <v>22.05538872205539</v>
      </c>
      <c r="M22" s="23">
        <v>72.47</v>
      </c>
      <c r="N22" s="23">
        <f t="shared" si="3"/>
        <v>16.21360562991583</v>
      </c>
      <c r="O22" s="23">
        <f t="shared" si="4"/>
        <v>71.48216049617184</v>
      </c>
      <c r="P22" s="65"/>
    </row>
  </sheetData>
  <sheetProtection/>
  <mergeCells count="4">
    <mergeCell ref="G5:H5"/>
    <mergeCell ref="I5:J5"/>
    <mergeCell ref="K5:L5"/>
    <mergeCell ref="M5:N5"/>
  </mergeCells>
  <printOptions/>
  <pageMargins left="0.7" right="0.7" top="0.75" bottom="0.75" header="0.3" footer="0.3"/>
  <pageSetup fitToHeight="0" fitToWidth="1" horizontalDpi="600" verticalDpi="600" orientation="landscape" paperSize="9" scale="8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8"/>
  <sheetViews>
    <sheetView zoomScalePageLayoutView="0" workbookViewId="0" topLeftCell="A1">
      <selection activeCell="P15" sqref="P15"/>
    </sheetView>
  </sheetViews>
  <sheetFormatPr defaultColWidth="9.00390625" defaultRowHeight="12.75"/>
  <cols>
    <col min="1" max="1" width="6.625" style="0" customWidth="1"/>
    <col min="2" max="2" width="11.75390625" style="0" customWidth="1"/>
    <col min="4" max="4" width="15.625" style="0" customWidth="1"/>
    <col min="5" max="5" width="19.25390625" style="0" customWidth="1"/>
    <col min="16" max="16" width="13.125" style="0" customWidth="1"/>
  </cols>
  <sheetData>
    <row r="1" spans="1:15" ht="12.75">
      <c r="A1" s="2"/>
      <c r="B1" s="2"/>
      <c r="C1" s="2"/>
      <c r="D1" s="2"/>
      <c r="E1" s="15"/>
      <c r="F1" s="2"/>
      <c r="G1" s="2" t="s">
        <v>17</v>
      </c>
      <c r="H1" s="2"/>
      <c r="I1" s="2"/>
      <c r="J1" s="2"/>
      <c r="K1" s="2"/>
      <c r="L1" s="2"/>
      <c r="M1" s="2"/>
      <c r="N1" s="2"/>
      <c r="O1" s="2"/>
    </row>
    <row r="2" spans="1:15" ht="12.75">
      <c r="A2" s="2" t="s">
        <v>0</v>
      </c>
      <c r="B2" s="2">
        <v>20</v>
      </c>
      <c r="C2" s="2"/>
      <c r="D2" s="2" t="s">
        <v>1</v>
      </c>
      <c r="E2" s="15">
        <v>30</v>
      </c>
      <c r="F2" s="2"/>
      <c r="G2" s="2"/>
      <c r="H2" s="2" t="s">
        <v>2</v>
      </c>
      <c r="I2" s="2">
        <v>25</v>
      </c>
      <c r="J2" s="2"/>
      <c r="K2" s="2" t="s">
        <v>18</v>
      </c>
      <c r="L2" s="2">
        <v>25</v>
      </c>
      <c r="M2" s="2"/>
      <c r="N2" s="2"/>
      <c r="O2" s="2"/>
    </row>
    <row r="3" spans="1:15" ht="12.75">
      <c r="A3" s="2" t="s">
        <v>3</v>
      </c>
      <c r="B3" s="2">
        <v>37</v>
      </c>
      <c r="C3" s="2"/>
      <c r="D3" s="2" t="s">
        <v>4</v>
      </c>
      <c r="E3" s="15">
        <v>3.1</v>
      </c>
      <c r="F3" s="2"/>
      <c r="G3" s="2"/>
      <c r="H3" s="2" t="s">
        <v>5</v>
      </c>
      <c r="I3" s="2">
        <v>32.35</v>
      </c>
      <c r="J3" s="2"/>
      <c r="K3" s="2" t="s">
        <v>19</v>
      </c>
      <c r="L3" s="2">
        <v>61.88</v>
      </c>
      <c r="M3" s="2"/>
      <c r="N3" s="2"/>
      <c r="O3" s="2"/>
    </row>
    <row r="4" spans="1:15" ht="12.75">
      <c r="A4" s="2"/>
      <c r="B4" s="2" t="s">
        <v>6</v>
      </c>
      <c r="C4" s="2"/>
      <c r="D4" s="2"/>
      <c r="E4" s="15" t="s">
        <v>321</v>
      </c>
      <c r="F4" s="2"/>
      <c r="G4" s="2"/>
      <c r="H4" s="2"/>
      <c r="I4" s="2" t="s">
        <v>20</v>
      </c>
      <c r="J4" s="2"/>
      <c r="K4" s="2" t="s">
        <v>21</v>
      </c>
      <c r="L4" s="2" t="s">
        <v>22</v>
      </c>
      <c r="M4" s="2"/>
      <c r="N4" s="2"/>
      <c r="O4" s="2"/>
    </row>
    <row r="5" spans="1:15" ht="12.75">
      <c r="A5" s="2"/>
      <c r="B5" s="2"/>
      <c r="E5" s="16"/>
      <c r="G5" s="69" t="s">
        <v>8</v>
      </c>
      <c r="H5" s="69"/>
      <c r="I5" s="69" t="s">
        <v>324</v>
      </c>
      <c r="J5" s="69"/>
      <c r="K5" s="69" t="s">
        <v>24</v>
      </c>
      <c r="L5" s="69"/>
      <c r="M5" s="69" t="s">
        <v>25</v>
      </c>
      <c r="N5" s="69"/>
      <c r="O5" s="2"/>
    </row>
    <row r="6" spans="1:16" ht="13.5" thickBot="1">
      <c r="A6" s="1" t="s">
        <v>16</v>
      </c>
      <c r="B6" s="1" t="s">
        <v>9</v>
      </c>
      <c r="C6" s="1" t="s">
        <v>10</v>
      </c>
      <c r="D6" s="1" t="s">
        <v>11</v>
      </c>
      <c r="E6" s="12" t="s">
        <v>12</v>
      </c>
      <c r="F6" s="1" t="s">
        <v>23</v>
      </c>
      <c r="G6" s="1" t="s">
        <v>13</v>
      </c>
      <c r="H6" s="1" t="s">
        <v>14</v>
      </c>
      <c r="I6" s="1" t="s">
        <v>13</v>
      </c>
      <c r="J6" s="1" t="s">
        <v>14</v>
      </c>
      <c r="K6" s="1" t="s">
        <v>13</v>
      </c>
      <c r="L6" s="1" t="s">
        <v>14</v>
      </c>
      <c r="M6" s="1" t="s">
        <v>13</v>
      </c>
      <c r="N6" s="1" t="s">
        <v>14</v>
      </c>
      <c r="O6" s="1" t="s">
        <v>15</v>
      </c>
      <c r="P6" s="65" t="s">
        <v>325</v>
      </c>
    </row>
    <row r="7" spans="1:16" ht="27.75" customHeight="1" thickBot="1">
      <c r="A7" s="20">
        <v>1</v>
      </c>
      <c r="B7" s="39" t="s">
        <v>257</v>
      </c>
      <c r="C7" s="6" t="s">
        <v>308</v>
      </c>
      <c r="D7" s="6" t="s">
        <v>174</v>
      </c>
      <c r="E7" s="10" t="s">
        <v>306</v>
      </c>
      <c r="F7" s="21">
        <v>10</v>
      </c>
      <c r="G7" s="20">
        <v>16.75</v>
      </c>
      <c r="H7" s="20">
        <f aca="true" t="shared" si="0" ref="H7:H18">$B$2*G7/$B$3</f>
        <v>9.054054054054054</v>
      </c>
      <c r="I7" s="20">
        <v>0</v>
      </c>
      <c r="J7" s="20">
        <v>0</v>
      </c>
      <c r="K7" s="20">
        <v>38.72</v>
      </c>
      <c r="L7" s="20">
        <f aca="true" t="shared" si="1" ref="L7:L18">$I$2*$I$3/K7</f>
        <v>20.887138429752067</v>
      </c>
      <c r="M7" s="20">
        <v>83.46</v>
      </c>
      <c r="N7" s="20">
        <f aca="true" t="shared" si="2" ref="N7:N18">$L$2*$L$3/M7</f>
        <v>18.535825545171342</v>
      </c>
      <c r="O7" s="23">
        <f aca="true" t="shared" si="3" ref="O7:O18">SUM(H7,J7,L7,N7)</f>
        <v>48.47701802897746</v>
      </c>
      <c r="P7" s="65"/>
    </row>
    <row r="8" spans="1:16" ht="34.5" customHeight="1" thickBot="1">
      <c r="A8" s="20">
        <v>2</v>
      </c>
      <c r="B8" s="9" t="s">
        <v>197</v>
      </c>
      <c r="C8" s="7" t="s">
        <v>191</v>
      </c>
      <c r="D8" s="7" t="s">
        <v>198</v>
      </c>
      <c r="E8" s="11" t="s">
        <v>36</v>
      </c>
      <c r="F8" s="22">
        <v>10</v>
      </c>
      <c r="G8" s="20">
        <v>14</v>
      </c>
      <c r="H8" s="20">
        <f t="shared" si="0"/>
        <v>7.5675675675675675</v>
      </c>
      <c r="I8" s="20">
        <v>3.35</v>
      </c>
      <c r="J8" s="20">
        <f aca="true" t="shared" si="4" ref="J8:J17">$E$2*$E$3/I8</f>
        <v>27.761194029850746</v>
      </c>
      <c r="K8" s="20">
        <v>42.44</v>
      </c>
      <c r="L8" s="20">
        <f t="shared" si="1"/>
        <v>19.056314797360983</v>
      </c>
      <c r="M8" s="20">
        <v>87.09</v>
      </c>
      <c r="N8" s="20">
        <f t="shared" si="2"/>
        <v>17.763233436674703</v>
      </c>
      <c r="O8" s="23">
        <f t="shared" si="3"/>
        <v>72.148309831454</v>
      </c>
      <c r="P8" s="65"/>
    </row>
    <row r="9" spans="1:16" ht="32.25" customHeight="1" thickBot="1">
      <c r="A9" s="20">
        <v>3</v>
      </c>
      <c r="B9" s="9" t="s">
        <v>199</v>
      </c>
      <c r="C9" s="7" t="s">
        <v>191</v>
      </c>
      <c r="D9" s="7" t="s">
        <v>182</v>
      </c>
      <c r="E9" s="11" t="s">
        <v>297</v>
      </c>
      <c r="F9" s="22">
        <v>10</v>
      </c>
      <c r="G9" s="20">
        <v>15</v>
      </c>
      <c r="H9" s="20">
        <f t="shared" si="0"/>
        <v>8.108108108108109</v>
      </c>
      <c r="I9" s="20">
        <v>3.5</v>
      </c>
      <c r="J9" s="20">
        <f t="shared" si="4"/>
        <v>26.571428571428573</v>
      </c>
      <c r="K9" s="20">
        <v>32.35</v>
      </c>
      <c r="L9" s="20">
        <f t="shared" si="1"/>
        <v>25</v>
      </c>
      <c r="M9" s="20">
        <v>70.13</v>
      </c>
      <c r="N9" s="20">
        <f t="shared" si="2"/>
        <v>22.05903322401255</v>
      </c>
      <c r="O9" s="23">
        <f t="shared" si="3"/>
        <v>81.73856990354923</v>
      </c>
      <c r="P9" s="65" t="s">
        <v>327</v>
      </c>
    </row>
    <row r="10" spans="1:16" ht="30.75" customHeight="1" thickBot="1">
      <c r="A10" s="20">
        <v>4</v>
      </c>
      <c r="B10" s="9" t="s">
        <v>201</v>
      </c>
      <c r="C10" s="7" t="s">
        <v>165</v>
      </c>
      <c r="D10" s="7" t="s">
        <v>202</v>
      </c>
      <c r="E10" s="11" t="s">
        <v>67</v>
      </c>
      <c r="F10" s="22">
        <v>10</v>
      </c>
      <c r="G10" s="20">
        <v>16</v>
      </c>
      <c r="H10" s="20">
        <f t="shared" si="0"/>
        <v>8.64864864864865</v>
      </c>
      <c r="I10" s="20">
        <v>3.09</v>
      </c>
      <c r="J10" s="20">
        <f t="shared" si="4"/>
        <v>30.09708737864078</v>
      </c>
      <c r="K10" s="20">
        <v>35.22</v>
      </c>
      <c r="L10" s="20">
        <f t="shared" si="1"/>
        <v>22.962805224304372</v>
      </c>
      <c r="M10" s="20">
        <v>66.13</v>
      </c>
      <c r="N10" s="20">
        <f t="shared" si="2"/>
        <v>23.39331619537275</v>
      </c>
      <c r="O10" s="23">
        <f t="shared" si="3"/>
        <v>85.10185744696655</v>
      </c>
      <c r="P10" s="65" t="s">
        <v>326</v>
      </c>
    </row>
    <row r="11" spans="1:16" ht="35.25" customHeight="1" thickBot="1">
      <c r="A11" s="20">
        <v>5</v>
      </c>
      <c r="B11" s="9" t="s">
        <v>203</v>
      </c>
      <c r="C11" s="7" t="s">
        <v>204</v>
      </c>
      <c r="D11" s="7" t="s">
        <v>205</v>
      </c>
      <c r="E11" s="11" t="s">
        <v>295</v>
      </c>
      <c r="F11" s="22">
        <v>10</v>
      </c>
      <c r="G11" s="20">
        <v>11.75</v>
      </c>
      <c r="H11" s="20">
        <f t="shared" si="0"/>
        <v>6.351351351351352</v>
      </c>
      <c r="I11" s="20">
        <v>0</v>
      </c>
      <c r="J11" s="20">
        <v>0</v>
      </c>
      <c r="K11" s="20">
        <v>45.34</v>
      </c>
      <c r="L11" s="20">
        <f t="shared" si="1"/>
        <v>17.83745037494486</v>
      </c>
      <c r="M11" s="20">
        <v>82.05</v>
      </c>
      <c r="N11" s="20">
        <f t="shared" si="2"/>
        <v>18.85435709932968</v>
      </c>
      <c r="O11" s="23">
        <f t="shared" si="3"/>
        <v>43.043158825625895</v>
      </c>
      <c r="P11" s="65"/>
    </row>
    <row r="12" spans="1:16" ht="36" customHeight="1" thickBot="1">
      <c r="A12" s="20">
        <v>6</v>
      </c>
      <c r="B12" s="9" t="s">
        <v>206</v>
      </c>
      <c r="C12" s="7" t="s">
        <v>173</v>
      </c>
      <c r="D12" s="7" t="s">
        <v>174</v>
      </c>
      <c r="E12" s="11" t="s">
        <v>48</v>
      </c>
      <c r="F12" s="22">
        <v>10</v>
      </c>
      <c r="G12" s="20">
        <v>14.5</v>
      </c>
      <c r="H12" s="20">
        <f t="shared" si="0"/>
        <v>7.837837837837838</v>
      </c>
      <c r="I12" s="20">
        <v>3.1</v>
      </c>
      <c r="J12" s="20">
        <f t="shared" si="4"/>
        <v>30</v>
      </c>
      <c r="K12" s="20">
        <v>48.03</v>
      </c>
      <c r="L12" s="20">
        <f t="shared" si="1"/>
        <v>16.838434311888403</v>
      </c>
      <c r="M12" s="20">
        <v>83.19</v>
      </c>
      <c r="N12" s="20">
        <f t="shared" si="2"/>
        <v>18.595985094362305</v>
      </c>
      <c r="O12" s="23">
        <f t="shared" si="3"/>
        <v>73.27225724408855</v>
      </c>
      <c r="P12" s="65"/>
    </row>
    <row r="13" spans="1:16" ht="33.75" customHeight="1" thickBot="1">
      <c r="A13" s="20">
        <v>7</v>
      </c>
      <c r="B13" s="9" t="s">
        <v>207</v>
      </c>
      <c r="C13" s="7" t="s">
        <v>191</v>
      </c>
      <c r="D13" s="7" t="s">
        <v>208</v>
      </c>
      <c r="E13" s="11" t="s">
        <v>67</v>
      </c>
      <c r="F13" s="22">
        <v>10</v>
      </c>
      <c r="G13" s="20">
        <v>11</v>
      </c>
      <c r="H13" s="20">
        <f t="shared" si="0"/>
        <v>5.945945945945946</v>
      </c>
      <c r="I13" s="20">
        <v>3.26</v>
      </c>
      <c r="J13" s="20">
        <f t="shared" si="4"/>
        <v>28.52760736196319</v>
      </c>
      <c r="K13" s="20">
        <v>42.56</v>
      </c>
      <c r="L13" s="20">
        <f t="shared" si="1"/>
        <v>19.002584586466163</v>
      </c>
      <c r="M13" s="20">
        <v>73.44</v>
      </c>
      <c r="N13" s="20">
        <f t="shared" si="2"/>
        <v>21.064814814814817</v>
      </c>
      <c r="O13" s="23">
        <f t="shared" si="3"/>
        <v>74.54095270919012</v>
      </c>
      <c r="P13" s="65"/>
    </row>
    <row r="14" spans="1:16" ht="27.75" customHeight="1" thickBot="1">
      <c r="A14" s="20">
        <v>8</v>
      </c>
      <c r="B14" s="9" t="s">
        <v>209</v>
      </c>
      <c r="C14" s="7" t="s">
        <v>210</v>
      </c>
      <c r="D14" s="7" t="s">
        <v>166</v>
      </c>
      <c r="E14" s="11" t="s">
        <v>48</v>
      </c>
      <c r="F14" s="22">
        <v>10</v>
      </c>
      <c r="G14" s="20">
        <v>15.25</v>
      </c>
      <c r="H14" s="20">
        <f t="shared" si="0"/>
        <v>8.243243243243244</v>
      </c>
      <c r="I14" s="20">
        <v>3.15</v>
      </c>
      <c r="J14" s="20">
        <f t="shared" si="4"/>
        <v>29.523809523809526</v>
      </c>
      <c r="K14" s="20">
        <v>36.56</v>
      </c>
      <c r="L14" s="20">
        <f t="shared" si="1"/>
        <v>22.12117067833698</v>
      </c>
      <c r="M14" s="20">
        <v>61.88</v>
      </c>
      <c r="N14" s="20">
        <f t="shared" si="2"/>
        <v>25</v>
      </c>
      <c r="O14" s="23">
        <f t="shared" si="3"/>
        <v>84.88822344538974</v>
      </c>
      <c r="P14" s="65" t="s">
        <v>327</v>
      </c>
    </row>
    <row r="15" spans="1:16" ht="37.5" customHeight="1" thickBot="1">
      <c r="A15" s="20">
        <v>9</v>
      </c>
      <c r="B15" s="9" t="s">
        <v>211</v>
      </c>
      <c r="C15" s="7" t="s">
        <v>210</v>
      </c>
      <c r="D15" s="7" t="s">
        <v>212</v>
      </c>
      <c r="E15" s="11" t="s">
        <v>40</v>
      </c>
      <c r="F15" s="22">
        <v>10</v>
      </c>
      <c r="G15" s="20">
        <v>16.25</v>
      </c>
      <c r="H15" s="20">
        <f t="shared" si="0"/>
        <v>8.783783783783784</v>
      </c>
      <c r="I15" s="20">
        <v>3.19</v>
      </c>
      <c r="J15" s="20">
        <f t="shared" si="4"/>
        <v>29.153605015673982</v>
      </c>
      <c r="K15" s="20">
        <v>39.18</v>
      </c>
      <c r="L15" s="20">
        <f t="shared" si="1"/>
        <v>20.641909137314958</v>
      </c>
      <c r="M15" s="20">
        <v>72.87</v>
      </c>
      <c r="N15" s="20">
        <f t="shared" si="2"/>
        <v>21.229586935638807</v>
      </c>
      <c r="O15" s="23">
        <f t="shared" si="3"/>
        <v>79.80888487241153</v>
      </c>
      <c r="P15" s="65" t="s">
        <v>327</v>
      </c>
    </row>
    <row r="16" spans="1:16" ht="45" customHeight="1" thickBot="1">
      <c r="A16" s="20">
        <v>10</v>
      </c>
      <c r="B16" s="9" t="s">
        <v>213</v>
      </c>
      <c r="C16" s="7" t="s">
        <v>214</v>
      </c>
      <c r="D16" s="7" t="s">
        <v>205</v>
      </c>
      <c r="E16" s="11" t="s">
        <v>295</v>
      </c>
      <c r="F16" s="22">
        <v>10</v>
      </c>
      <c r="G16" s="20">
        <v>11.75</v>
      </c>
      <c r="H16" s="20">
        <f t="shared" si="0"/>
        <v>6.351351351351352</v>
      </c>
      <c r="I16" s="20">
        <v>0</v>
      </c>
      <c r="J16" s="20">
        <v>0</v>
      </c>
      <c r="K16" s="20">
        <v>33.78</v>
      </c>
      <c r="L16" s="20">
        <f t="shared" si="1"/>
        <v>23.94168146832445</v>
      </c>
      <c r="M16" s="20">
        <v>132.04</v>
      </c>
      <c r="N16" s="20">
        <f t="shared" si="2"/>
        <v>11.716146622235687</v>
      </c>
      <c r="O16" s="23">
        <f t="shared" si="3"/>
        <v>42.009179441911485</v>
      </c>
      <c r="P16" s="65"/>
    </row>
    <row r="17" spans="1:16" ht="34.5" customHeight="1" thickBot="1">
      <c r="A17" s="20">
        <v>11</v>
      </c>
      <c r="B17" s="9" t="s">
        <v>217</v>
      </c>
      <c r="C17" s="7" t="s">
        <v>210</v>
      </c>
      <c r="D17" s="7" t="s">
        <v>218</v>
      </c>
      <c r="E17" s="11" t="s">
        <v>78</v>
      </c>
      <c r="F17" s="22">
        <v>10</v>
      </c>
      <c r="G17" s="20">
        <v>14</v>
      </c>
      <c r="H17" s="20">
        <f t="shared" si="0"/>
        <v>7.5675675675675675</v>
      </c>
      <c r="I17" s="20">
        <v>4.43</v>
      </c>
      <c r="J17" s="20">
        <f t="shared" si="4"/>
        <v>20.993227990970656</v>
      </c>
      <c r="K17" s="20">
        <v>0</v>
      </c>
      <c r="L17" s="20">
        <v>0</v>
      </c>
      <c r="M17" s="20">
        <v>86</v>
      </c>
      <c r="N17" s="20">
        <f t="shared" si="2"/>
        <v>17.988372093023255</v>
      </c>
      <c r="O17" s="23">
        <f t="shared" si="3"/>
        <v>46.549167651561476</v>
      </c>
      <c r="P17" s="65"/>
    </row>
    <row r="18" spans="1:16" ht="30" customHeight="1" thickBot="1">
      <c r="A18" s="20">
        <v>12</v>
      </c>
      <c r="B18" s="9" t="s">
        <v>219</v>
      </c>
      <c r="C18" s="7" t="s">
        <v>215</v>
      </c>
      <c r="D18" s="7" t="s">
        <v>208</v>
      </c>
      <c r="E18" s="11" t="s">
        <v>40</v>
      </c>
      <c r="F18" s="22">
        <v>10</v>
      </c>
      <c r="G18" s="20">
        <v>18.5</v>
      </c>
      <c r="H18" s="20">
        <f t="shared" si="0"/>
        <v>10</v>
      </c>
      <c r="I18" s="20">
        <v>0</v>
      </c>
      <c r="J18" s="20">
        <v>0</v>
      </c>
      <c r="K18" s="20">
        <v>36.13</v>
      </c>
      <c r="L18" s="20">
        <f t="shared" si="1"/>
        <v>22.384445059507332</v>
      </c>
      <c r="M18" s="20">
        <v>81.91</v>
      </c>
      <c r="N18" s="20">
        <f t="shared" si="2"/>
        <v>18.886582834818704</v>
      </c>
      <c r="O18" s="23">
        <f t="shared" si="3"/>
        <v>51.27102789432603</v>
      </c>
      <c r="P18" s="65"/>
    </row>
  </sheetData>
  <sheetProtection/>
  <mergeCells count="4">
    <mergeCell ref="G5:H5"/>
    <mergeCell ref="I5:J5"/>
    <mergeCell ref="K5:L5"/>
    <mergeCell ref="M5:N5"/>
  </mergeCells>
  <printOptions/>
  <pageMargins left="0.7" right="0.7" top="0.75" bottom="0.75" header="0.3" footer="0.3"/>
  <pageSetup fitToHeight="0" fitToWidth="1" horizontalDpi="600" verticalDpi="600" orientation="landscape" paperSize="9" scale="8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4"/>
  <sheetViews>
    <sheetView zoomScalePageLayoutView="0" workbookViewId="0" topLeftCell="A10">
      <selection activeCell="P27" sqref="P27"/>
    </sheetView>
  </sheetViews>
  <sheetFormatPr defaultColWidth="9.00390625" defaultRowHeight="12.75"/>
  <cols>
    <col min="1" max="1" width="6.75390625" style="0" customWidth="1"/>
    <col min="2" max="3" width="10.75390625" style="0" customWidth="1"/>
    <col min="4" max="4" width="16.875" style="0" customWidth="1"/>
    <col min="5" max="5" width="26.25390625" style="0" customWidth="1"/>
    <col min="16" max="16" width="13.00390625" style="0" customWidth="1"/>
  </cols>
  <sheetData>
    <row r="1" spans="1:15" ht="12.75">
      <c r="A1" s="2"/>
      <c r="B1" s="2"/>
      <c r="C1" s="2"/>
      <c r="D1" s="2"/>
      <c r="E1" s="15"/>
      <c r="F1" s="2"/>
      <c r="G1" s="2" t="s">
        <v>17</v>
      </c>
      <c r="H1" s="2"/>
      <c r="I1" s="2"/>
      <c r="J1" s="2"/>
      <c r="K1" s="2"/>
      <c r="L1" s="2"/>
      <c r="M1" s="2"/>
      <c r="N1" s="2"/>
      <c r="O1" s="2"/>
    </row>
    <row r="2" spans="1:15" ht="12.75">
      <c r="A2" s="2" t="s">
        <v>0</v>
      </c>
      <c r="B2" s="2">
        <v>20</v>
      </c>
      <c r="C2" s="2"/>
      <c r="D2" s="2" t="s">
        <v>1</v>
      </c>
      <c r="E2" s="15">
        <v>30</v>
      </c>
      <c r="F2" s="2"/>
      <c r="G2" s="2"/>
      <c r="H2" s="2" t="s">
        <v>2</v>
      </c>
      <c r="I2" s="2">
        <v>25</v>
      </c>
      <c r="J2" s="2"/>
      <c r="K2" s="2" t="s">
        <v>18</v>
      </c>
      <c r="L2" s="2">
        <v>25</v>
      </c>
      <c r="M2" s="2"/>
      <c r="N2" s="2"/>
      <c r="O2" s="2"/>
    </row>
    <row r="3" spans="1:15" ht="12.75">
      <c r="A3" s="2" t="s">
        <v>3</v>
      </c>
      <c r="B3" s="2">
        <v>37</v>
      </c>
      <c r="C3" s="2"/>
      <c r="D3" s="2" t="s">
        <v>4</v>
      </c>
      <c r="E3" s="15">
        <v>3.1</v>
      </c>
      <c r="F3" s="2"/>
      <c r="G3" s="2"/>
      <c r="H3" s="2" t="s">
        <v>5</v>
      </c>
      <c r="I3" s="2">
        <v>30.84</v>
      </c>
      <c r="J3" s="2"/>
      <c r="K3" s="2" t="s">
        <v>19</v>
      </c>
      <c r="L3" s="2">
        <v>55.81</v>
      </c>
      <c r="M3" s="2"/>
      <c r="N3" s="2"/>
      <c r="O3" s="2"/>
    </row>
    <row r="4" spans="1:15" ht="12.75">
      <c r="A4" s="2"/>
      <c r="B4" s="2" t="s">
        <v>6</v>
      </c>
      <c r="C4" s="2"/>
      <c r="D4" s="2"/>
      <c r="E4" s="15" t="s">
        <v>321</v>
      </c>
      <c r="F4" s="2"/>
      <c r="G4" s="2"/>
      <c r="H4" s="2"/>
      <c r="I4" s="2" t="s">
        <v>20</v>
      </c>
      <c r="J4" s="2"/>
      <c r="K4" s="2" t="s">
        <v>21</v>
      </c>
      <c r="L4" s="2" t="s">
        <v>22</v>
      </c>
      <c r="M4" s="2"/>
      <c r="N4" s="2"/>
      <c r="O4" s="2"/>
    </row>
    <row r="5" spans="1:15" ht="12.75">
      <c r="A5" s="2"/>
      <c r="B5" s="2"/>
      <c r="E5" s="16"/>
      <c r="G5" s="69" t="s">
        <v>8</v>
      </c>
      <c r="H5" s="69"/>
      <c r="I5" s="69" t="s">
        <v>324</v>
      </c>
      <c r="J5" s="69"/>
      <c r="K5" s="69" t="s">
        <v>24</v>
      </c>
      <c r="L5" s="69"/>
      <c r="M5" s="69" t="s">
        <v>25</v>
      </c>
      <c r="N5" s="69"/>
      <c r="O5" s="2"/>
    </row>
    <row r="6" spans="1:16" ht="13.5" thickBot="1">
      <c r="A6" s="1" t="s">
        <v>16</v>
      </c>
      <c r="B6" s="1" t="s">
        <v>9</v>
      </c>
      <c r="C6" s="1" t="s">
        <v>10</v>
      </c>
      <c r="D6" s="1" t="s">
        <v>11</v>
      </c>
      <c r="E6" s="12" t="s">
        <v>12</v>
      </c>
      <c r="F6" s="1" t="s">
        <v>23</v>
      </c>
      <c r="G6" s="1" t="s">
        <v>13</v>
      </c>
      <c r="H6" s="1" t="s">
        <v>14</v>
      </c>
      <c r="I6" s="1" t="s">
        <v>13</v>
      </c>
      <c r="J6" s="1" t="s">
        <v>14</v>
      </c>
      <c r="K6" s="1" t="s">
        <v>13</v>
      </c>
      <c r="L6" s="1" t="s">
        <v>14</v>
      </c>
      <c r="M6" s="1" t="s">
        <v>13</v>
      </c>
      <c r="N6" s="1" t="s">
        <v>14</v>
      </c>
      <c r="O6" s="1" t="s">
        <v>15</v>
      </c>
      <c r="P6" s="65" t="s">
        <v>325</v>
      </c>
    </row>
    <row r="7" spans="1:16" ht="32.25" customHeight="1" thickBot="1">
      <c r="A7" s="20">
        <v>1</v>
      </c>
      <c r="B7" s="39" t="s">
        <v>222</v>
      </c>
      <c r="C7" s="6" t="s">
        <v>223</v>
      </c>
      <c r="D7" s="6" t="s">
        <v>224</v>
      </c>
      <c r="E7" s="10" t="s">
        <v>29</v>
      </c>
      <c r="F7" s="21">
        <v>9</v>
      </c>
      <c r="G7" s="20">
        <v>9.5</v>
      </c>
      <c r="H7" s="20">
        <f aca="true" t="shared" si="0" ref="H7:H23">$B$2*G7/$B$3</f>
        <v>5.135135135135135</v>
      </c>
      <c r="I7" s="20">
        <v>3.23</v>
      </c>
      <c r="J7" s="20">
        <f aca="true" t="shared" si="1" ref="J7:J24">$E$2*$E$3/I7</f>
        <v>28.792569659442723</v>
      </c>
      <c r="K7" s="20">
        <v>42.94</v>
      </c>
      <c r="L7" s="20">
        <f aca="true" t="shared" si="2" ref="L7:L23">$I$2*$I$3/K7</f>
        <v>17.955286446204006</v>
      </c>
      <c r="M7" s="20">
        <v>97</v>
      </c>
      <c r="N7" s="20">
        <f aca="true" t="shared" si="3" ref="N7:N23">$L$2*$L$3/M7</f>
        <v>14.3840206185567</v>
      </c>
      <c r="O7" s="23">
        <f aca="true" t="shared" si="4" ref="O7:O24">SUM(H7,J7,L7,N7)</f>
        <v>66.26701185933857</v>
      </c>
      <c r="P7" s="65"/>
    </row>
    <row r="8" spans="1:16" ht="27.75" customHeight="1" thickBot="1">
      <c r="A8" s="20">
        <v>2</v>
      </c>
      <c r="B8" s="9" t="s">
        <v>225</v>
      </c>
      <c r="C8" s="7" t="s">
        <v>309</v>
      </c>
      <c r="D8" s="7" t="s">
        <v>226</v>
      </c>
      <c r="E8" s="11" t="s">
        <v>29</v>
      </c>
      <c r="F8" s="22">
        <v>9</v>
      </c>
      <c r="G8" s="20">
        <v>14.25</v>
      </c>
      <c r="H8" s="20">
        <f t="shared" si="0"/>
        <v>7.702702702702703</v>
      </c>
      <c r="I8" s="20">
        <v>0</v>
      </c>
      <c r="J8" s="20">
        <v>0</v>
      </c>
      <c r="K8" s="20">
        <v>45.5</v>
      </c>
      <c r="L8" s="20">
        <f t="shared" si="2"/>
        <v>16.945054945054945</v>
      </c>
      <c r="M8" s="20">
        <v>103.35</v>
      </c>
      <c r="N8" s="20">
        <f t="shared" si="3"/>
        <v>13.500241896468312</v>
      </c>
      <c r="O8" s="23">
        <f t="shared" si="4"/>
        <v>38.14799954422596</v>
      </c>
      <c r="P8" s="65"/>
    </row>
    <row r="9" spans="1:16" ht="27.75" customHeight="1" thickBot="1">
      <c r="A9" s="20">
        <v>3</v>
      </c>
      <c r="B9" s="9" t="s">
        <v>227</v>
      </c>
      <c r="C9" s="7" t="s">
        <v>228</v>
      </c>
      <c r="D9" s="7" t="s">
        <v>174</v>
      </c>
      <c r="E9" s="11" t="s">
        <v>291</v>
      </c>
      <c r="F9" s="22">
        <v>9</v>
      </c>
      <c r="G9" s="20">
        <v>14.25</v>
      </c>
      <c r="H9" s="20">
        <f t="shared" si="0"/>
        <v>7.702702702702703</v>
      </c>
      <c r="I9" s="20">
        <v>0</v>
      </c>
      <c r="J9" s="20">
        <v>0</v>
      </c>
      <c r="K9" s="20">
        <v>37.56</v>
      </c>
      <c r="L9" s="20">
        <f t="shared" si="2"/>
        <v>20.527156549520765</v>
      </c>
      <c r="M9" s="20">
        <v>64.22</v>
      </c>
      <c r="N9" s="20">
        <f t="shared" si="3"/>
        <v>21.726097788850826</v>
      </c>
      <c r="O9" s="23">
        <f t="shared" si="4"/>
        <v>49.95595704107429</v>
      </c>
      <c r="P9" s="65"/>
    </row>
    <row r="10" spans="1:16" ht="30" customHeight="1" thickBot="1">
      <c r="A10" s="20">
        <v>4</v>
      </c>
      <c r="B10" s="9" t="s">
        <v>310</v>
      </c>
      <c r="C10" s="7" t="s">
        <v>253</v>
      </c>
      <c r="D10" s="7" t="s">
        <v>174</v>
      </c>
      <c r="E10" s="11" t="s">
        <v>110</v>
      </c>
      <c r="F10" s="22">
        <v>9</v>
      </c>
      <c r="G10" s="20">
        <v>7</v>
      </c>
      <c r="H10" s="20">
        <f t="shared" si="0"/>
        <v>3.7837837837837838</v>
      </c>
      <c r="I10" s="20">
        <v>4.21</v>
      </c>
      <c r="J10" s="20">
        <f t="shared" si="1"/>
        <v>22.090261282660332</v>
      </c>
      <c r="K10" s="20">
        <v>36.72</v>
      </c>
      <c r="L10" s="20">
        <f t="shared" si="2"/>
        <v>20.996732026143793</v>
      </c>
      <c r="M10" s="20">
        <v>87.87</v>
      </c>
      <c r="N10" s="20">
        <f t="shared" si="3"/>
        <v>15.878570615682257</v>
      </c>
      <c r="O10" s="23">
        <f t="shared" si="4"/>
        <v>62.749347708270165</v>
      </c>
      <c r="P10" s="65"/>
    </row>
    <row r="11" spans="1:16" ht="26.25" customHeight="1" thickBot="1">
      <c r="A11" s="20">
        <v>5</v>
      </c>
      <c r="B11" s="9" t="s">
        <v>229</v>
      </c>
      <c r="C11" s="7" t="s">
        <v>230</v>
      </c>
      <c r="D11" s="7" t="s">
        <v>208</v>
      </c>
      <c r="E11" s="11" t="s">
        <v>67</v>
      </c>
      <c r="F11" s="22">
        <v>9</v>
      </c>
      <c r="G11" s="20">
        <v>17.75</v>
      </c>
      <c r="H11" s="20">
        <f t="shared" si="0"/>
        <v>9.594594594594595</v>
      </c>
      <c r="I11" s="20">
        <v>3.22</v>
      </c>
      <c r="J11" s="20">
        <f t="shared" si="1"/>
        <v>28.881987577639748</v>
      </c>
      <c r="K11" s="20">
        <v>43.88</v>
      </c>
      <c r="L11" s="20">
        <f t="shared" si="2"/>
        <v>17.570647219690063</v>
      </c>
      <c r="M11" s="20">
        <v>55.81</v>
      </c>
      <c r="N11" s="20">
        <f t="shared" si="3"/>
        <v>25</v>
      </c>
      <c r="O11" s="23">
        <f t="shared" si="4"/>
        <v>81.0472293919244</v>
      </c>
      <c r="P11" s="65" t="s">
        <v>326</v>
      </c>
    </row>
    <row r="12" spans="1:16" ht="29.25" customHeight="1" thickBot="1">
      <c r="A12" s="20">
        <v>6</v>
      </c>
      <c r="B12" s="9" t="s">
        <v>231</v>
      </c>
      <c r="C12" s="7" t="s">
        <v>232</v>
      </c>
      <c r="D12" s="7" t="s">
        <v>175</v>
      </c>
      <c r="E12" s="11" t="s">
        <v>36</v>
      </c>
      <c r="F12" s="22">
        <v>9</v>
      </c>
      <c r="G12" s="20">
        <v>11.5</v>
      </c>
      <c r="H12" s="20">
        <f t="shared" si="0"/>
        <v>6.216216216216216</v>
      </c>
      <c r="I12" s="20">
        <v>3.29</v>
      </c>
      <c r="J12" s="20">
        <f t="shared" si="1"/>
        <v>28.267477203647417</v>
      </c>
      <c r="K12" s="20">
        <v>0</v>
      </c>
      <c r="L12" s="20">
        <v>0</v>
      </c>
      <c r="M12" s="20">
        <v>65</v>
      </c>
      <c r="N12" s="20">
        <f t="shared" si="3"/>
        <v>21.465384615384615</v>
      </c>
      <c r="O12" s="23">
        <f t="shared" si="4"/>
        <v>55.94907803524825</v>
      </c>
      <c r="P12" s="65"/>
    </row>
    <row r="13" spans="1:16" ht="24" customHeight="1" thickBot="1">
      <c r="A13" s="20">
        <v>7</v>
      </c>
      <c r="B13" s="9" t="s">
        <v>172</v>
      </c>
      <c r="C13" s="7" t="s">
        <v>233</v>
      </c>
      <c r="D13" s="7" t="s">
        <v>175</v>
      </c>
      <c r="E13" s="11" t="s">
        <v>29</v>
      </c>
      <c r="F13" s="22">
        <v>9</v>
      </c>
      <c r="G13" s="20">
        <v>12.75</v>
      </c>
      <c r="H13" s="20">
        <f t="shared" si="0"/>
        <v>6.891891891891892</v>
      </c>
      <c r="I13" s="20">
        <v>4.24</v>
      </c>
      <c r="J13" s="20">
        <f t="shared" si="1"/>
        <v>21.933962264150942</v>
      </c>
      <c r="K13" s="20">
        <v>37.9</v>
      </c>
      <c r="L13" s="20">
        <f t="shared" si="2"/>
        <v>20.343007915567284</v>
      </c>
      <c r="M13" s="20">
        <v>81.59</v>
      </c>
      <c r="N13" s="20">
        <f t="shared" si="3"/>
        <v>17.100747640642236</v>
      </c>
      <c r="O13" s="23">
        <f t="shared" si="4"/>
        <v>66.26960971225236</v>
      </c>
      <c r="P13" s="65"/>
    </row>
    <row r="14" spans="1:16" ht="32.25" customHeight="1" thickBot="1">
      <c r="A14" s="20">
        <v>8</v>
      </c>
      <c r="B14" s="9" t="s">
        <v>234</v>
      </c>
      <c r="C14" s="7" t="s">
        <v>235</v>
      </c>
      <c r="D14" s="7" t="s">
        <v>236</v>
      </c>
      <c r="E14" s="11" t="s">
        <v>237</v>
      </c>
      <c r="F14" s="22">
        <v>9</v>
      </c>
      <c r="G14" s="20">
        <v>10</v>
      </c>
      <c r="H14" s="20">
        <f t="shared" si="0"/>
        <v>5.405405405405405</v>
      </c>
      <c r="I14" s="20">
        <v>3.39</v>
      </c>
      <c r="J14" s="20">
        <f t="shared" si="1"/>
        <v>27.43362831858407</v>
      </c>
      <c r="K14" s="20">
        <v>30.84</v>
      </c>
      <c r="L14" s="20">
        <f t="shared" si="2"/>
        <v>25</v>
      </c>
      <c r="M14" s="20">
        <v>102</v>
      </c>
      <c r="N14" s="20">
        <f t="shared" si="3"/>
        <v>13.678921568627452</v>
      </c>
      <c r="O14" s="23">
        <f t="shared" si="4"/>
        <v>71.51795529261693</v>
      </c>
      <c r="P14" s="65"/>
    </row>
    <row r="15" spans="1:16" ht="31.5" customHeight="1" thickBot="1">
      <c r="A15" s="20">
        <v>9</v>
      </c>
      <c r="B15" s="9" t="s">
        <v>229</v>
      </c>
      <c r="C15" s="7" t="s">
        <v>210</v>
      </c>
      <c r="D15" s="7" t="s">
        <v>208</v>
      </c>
      <c r="E15" s="11" t="s">
        <v>67</v>
      </c>
      <c r="F15" s="22">
        <v>9</v>
      </c>
      <c r="G15" s="20">
        <v>15.25</v>
      </c>
      <c r="H15" s="20">
        <f t="shared" si="0"/>
        <v>8.243243243243244</v>
      </c>
      <c r="I15" s="20">
        <v>3.27</v>
      </c>
      <c r="J15" s="20">
        <f t="shared" si="1"/>
        <v>28.440366972477065</v>
      </c>
      <c r="K15" s="20">
        <v>42.53</v>
      </c>
      <c r="L15" s="20">
        <f t="shared" si="2"/>
        <v>18.128379967082058</v>
      </c>
      <c r="M15" s="20">
        <v>103.32</v>
      </c>
      <c r="N15" s="20">
        <f t="shared" si="3"/>
        <v>13.50416182733256</v>
      </c>
      <c r="O15" s="23">
        <f t="shared" si="4"/>
        <v>68.31615201013491</v>
      </c>
      <c r="P15" s="65"/>
    </row>
    <row r="16" spans="1:16" ht="36" customHeight="1" thickBot="1">
      <c r="A16" s="20">
        <v>10</v>
      </c>
      <c r="B16" s="9" t="s">
        <v>238</v>
      </c>
      <c r="C16" s="7" t="s">
        <v>239</v>
      </c>
      <c r="D16" s="7" t="s">
        <v>240</v>
      </c>
      <c r="E16" s="11" t="s">
        <v>40</v>
      </c>
      <c r="F16" s="22">
        <v>9</v>
      </c>
      <c r="G16" s="20">
        <v>14</v>
      </c>
      <c r="H16" s="20">
        <f t="shared" si="0"/>
        <v>7.5675675675675675</v>
      </c>
      <c r="I16" s="20">
        <v>3.43</v>
      </c>
      <c r="J16" s="20">
        <f t="shared" si="1"/>
        <v>27.113702623906704</v>
      </c>
      <c r="K16" s="20">
        <v>42</v>
      </c>
      <c r="L16" s="20">
        <f t="shared" si="2"/>
        <v>18.357142857142858</v>
      </c>
      <c r="M16" s="20">
        <v>69.66</v>
      </c>
      <c r="N16" s="20">
        <f t="shared" si="3"/>
        <v>20.02942865345966</v>
      </c>
      <c r="O16" s="23">
        <f t="shared" si="4"/>
        <v>73.06784170207679</v>
      </c>
      <c r="P16" s="65" t="s">
        <v>327</v>
      </c>
    </row>
    <row r="17" spans="1:16" ht="33" customHeight="1" thickBot="1">
      <c r="A17" s="20">
        <v>11</v>
      </c>
      <c r="B17" s="9" t="s">
        <v>241</v>
      </c>
      <c r="C17" s="7" t="s">
        <v>242</v>
      </c>
      <c r="D17" s="7" t="s">
        <v>175</v>
      </c>
      <c r="E17" s="11" t="s">
        <v>48</v>
      </c>
      <c r="F17" s="22">
        <v>9</v>
      </c>
      <c r="G17" s="20">
        <v>16.75</v>
      </c>
      <c r="H17" s="20">
        <f t="shared" si="0"/>
        <v>9.054054054054054</v>
      </c>
      <c r="I17" s="20">
        <v>3.1</v>
      </c>
      <c r="J17" s="20">
        <f t="shared" si="1"/>
        <v>30</v>
      </c>
      <c r="K17" s="20">
        <v>45.57</v>
      </c>
      <c r="L17" s="20">
        <f t="shared" si="2"/>
        <v>16.91902567478604</v>
      </c>
      <c r="M17" s="20">
        <v>63.47</v>
      </c>
      <c r="N17" s="20">
        <f t="shared" si="3"/>
        <v>21.982826532219946</v>
      </c>
      <c r="O17" s="23">
        <f t="shared" si="4"/>
        <v>77.95590626106005</v>
      </c>
      <c r="P17" s="65" t="s">
        <v>327</v>
      </c>
    </row>
    <row r="18" spans="1:16" ht="29.25" customHeight="1" thickBot="1">
      <c r="A18" s="20">
        <v>12</v>
      </c>
      <c r="B18" s="9" t="s">
        <v>243</v>
      </c>
      <c r="C18" s="7" t="s">
        <v>178</v>
      </c>
      <c r="D18" s="7" t="s">
        <v>244</v>
      </c>
      <c r="E18" s="11" t="s">
        <v>44</v>
      </c>
      <c r="F18" s="22">
        <v>9</v>
      </c>
      <c r="G18" s="20">
        <v>14.75</v>
      </c>
      <c r="H18" s="20">
        <f t="shared" si="0"/>
        <v>7.972972972972973</v>
      </c>
      <c r="I18" s="20">
        <v>0</v>
      </c>
      <c r="J18" s="20">
        <v>0</v>
      </c>
      <c r="K18" s="20">
        <v>40.02</v>
      </c>
      <c r="L18" s="20">
        <f t="shared" si="2"/>
        <v>19.265367316341827</v>
      </c>
      <c r="M18" s="20">
        <v>79.9</v>
      </c>
      <c r="N18" s="20">
        <f t="shared" si="3"/>
        <v>17.462453066332916</v>
      </c>
      <c r="O18" s="23">
        <f t="shared" si="4"/>
        <v>44.70079335564772</v>
      </c>
      <c r="P18" s="65"/>
    </row>
    <row r="19" spans="1:16" ht="33.75" customHeight="1" thickBot="1">
      <c r="A19" s="20">
        <v>13</v>
      </c>
      <c r="B19" s="9" t="s">
        <v>245</v>
      </c>
      <c r="C19" s="7" t="s">
        <v>246</v>
      </c>
      <c r="D19" s="7" t="s">
        <v>247</v>
      </c>
      <c r="E19" s="11" t="s">
        <v>67</v>
      </c>
      <c r="F19" s="22">
        <v>9</v>
      </c>
      <c r="G19" s="20">
        <v>5.75</v>
      </c>
      <c r="H19" s="20">
        <f t="shared" si="0"/>
        <v>3.108108108108108</v>
      </c>
      <c r="I19" s="20">
        <v>3.43</v>
      </c>
      <c r="J19" s="20">
        <f t="shared" si="1"/>
        <v>27.113702623906704</v>
      </c>
      <c r="K19" s="20">
        <v>51.68</v>
      </c>
      <c r="L19" s="20">
        <f t="shared" si="2"/>
        <v>14.9187306501548</v>
      </c>
      <c r="M19" s="20">
        <v>77.46</v>
      </c>
      <c r="N19" s="20">
        <f t="shared" si="3"/>
        <v>18.012522592305707</v>
      </c>
      <c r="O19" s="23">
        <f t="shared" si="4"/>
        <v>63.15306397447532</v>
      </c>
      <c r="P19" s="65"/>
    </row>
    <row r="20" spans="1:16" ht="32.25" customHeight="1" thickBot="1">
      <c r="A20" s="20">
        <v>14</v>
      </c>
      <c r="B20" s="9" t="s">
        <v>220</v>
      </c>
      <c r="C20" s="7" t="s">
        <v>165</v>
      </c>
      <c r="D20" s="7" t="s">
        <v>208</v>
      </c>
      <c r="E20" s="11" t="s">
        <v>36</v>
      </c>
      <c r="F20" s="22">
        <v>9</v>
      </c>
      <c r="G20" s="20">
        <v>9.5</v>
      </c>
      <c r="H20" s="20">
        <f t="shared" si="0"/>
        <v>5.135135135135135</v>
      </c>
      <c r="I20" s="20">
        <v>3.15</v>
      </c>
      <c r="J20" s="20">
        <f t="shared" si="1"/>
        <v>29.523809523809526</v>
      </c>
      <c r="K20" s="20">
        <v>0</v>
      </c>
      <c r="L20" s="20">
        <v>0</v>
      </c>
      <c r="M20" s="20">
        <v>71.53</v>
      </c>
      <c r="N20" s="20">
        <f t="shared" si="3"/>
        <v>19.50580176149867</v>
      </c>
      <c r="O20" s="23">
        <f t="shared" si="4"/>
        <v>54.164746420443336</v>
      </c>
      <c r="P20" s="65"/>
    </row>
    <row r="21" spans="1:16" ht="27.75" customHeight="1" thickBot="1">
      <c r="A21" s="20">
        <v>15</v>
      </c>
      <c r="B21" s="9" t="s">
        <v>248</v>
      </c>
      <c r="C21" s="7" t="s">
        <v>249</v>
      </c>
      <c r="D21" s="7" t="s">
        <v>250</v>
      </c>
      <c r="E21" s="11" t="s">
        <v>48</v>
      </c>
      <c r="F21" s="22">
        <v>9</v>
      </c>
      <c r="G21" s="20">
        <v>19.25</v>
      </c>
      <c r="H21" s="20">
        <f t="shared" si="0"/>
        <v>10.405405405405405</v>
      </c>
      <c r="I21" s="20">
        <v>3.47</v>
      </c>
      <c r="J21" s="20">
        <f t="shared" si="1"/>
        <v>26.801152737752158</v>
      </c>
      <c r="K21" s="20">
        <v>39.46</v>
      </c>
      <c r="L21" s="20">
        <f t="shared" si="2"/>
        <v>19.538773441459707</v>
      </c>
      <c r="M21" s="20">
        <v>86.59</v>
      </c>
      <c r="N21" s="20">
        <f t="shared" si="3"/>
        <v>16.11329252800554</v>
      </c>
      <c r="O21" s="23">
        <f t="shared" si="4"/>
        <v>72.85862411262282</v>
      </c>
      <c r="P21" s="65" t="s">
        <v>327</v>
      </c>
    </row>
    <row r="22" spans="1:16" ht="34.5" customHeight="1" thickBot="1">
      <c r="A22" s="20">
        <v>16</v>
      </c>
      <c r="B22" s="9" t="s">
        <v>251</v>
      </c>
      <c r="C22" s="7" t="s">
        <v>252</v>
      </c>
      <c r="D22" s="7" t="s">
        <v>208</v>
      </c>
      <c r="E22" s="11" t="s">
        <v>299</v>
      </c>
      <c r="F22" s="22">
        <v>9</v>
      </c>
      <c r="G22" s="20">
        <v>9.5</v>
      </c>
      <c r="H22" s="20">
        <f t="shared" si="0"/>
        <v>5.135135135135135</v>
      </c>
      <c r="I22" s="20">
        <v>3.46</v>
      </c>
      <c r="J22" s="20">
        <f t="shared" si="1"/>
        <v>26.878612716763005</v>
      </c>
      <c r="K22" s="20">
        <v>37.94</v>
      </c>
      <c r="L22" s="20">
        <f t="shared" si="2"/>
        <v>20.32156035846073</v>
      </c>
      <c r="M22" s="20">
        <v>72.75</v>
      </c>
      <c r="N22" s="20">
        <f t="shared" si="3"/>
        <v>19.1786941580756</v>
      </c>
      <c r="O22" s="23">
        <f t="shared" si="4"/>
        <v>71.51400236843446</v>
      </c>
      <c r="P22" s="65"/>
    </row>
    <row r="23" spans="1:16" ht="23.25" customHeight="1" thickBot="1">
      <c r="A23" s="20">
        <v>17</v>
      </c>
      <c r="B23" s="9" t="s">
        <v>254</v>
      </c>
      <c r="C23" s="7" t="s">
        <v>255</v>
      </c>
      <c r="D23" s="7" t="s">
        <v>218</v>
      </c>
      <c r="E23" s="11" t="s">
        <v>256</v>
      </c>
      <c r="F23" s="22">
        <v>9</v>
      </c>
      <c r="G23" s="20">
        <v>15</v>
      </c>
      <c r="H23" s="20">
        <f t="shared" si="0"/>
        <v>8.108108108108109</v>
      </c>
      <c r="I23" s="20">
        <v>3.28</v>
      </c>
      <c r="J23" s="20">
        <f t="shared" si="1"/>
        <v>28.353658536585368</v>
      </c>
      <c r="K23" s="20">
        <v>47.03</v>
      </c>
      <c r="L23" s="20">
        <f t="shared" si="2"/>
        <v>16.39379119710823</v>
      </c>
      <c r="M23" s="20">
        <v>83.28</v>
      </c>
      <c r="N23" s="20">
        <f t="shared" si="3"/>
        <v>16.75372238232469</v>
      </c>
      <c r="O23" s="23">
        <f t="shared" si="4"/>
        <v>69.6092802241264</v>
      </c>
      <c r="P23" s="65"/>
    </row>
    <row r="24" spans="1:16" ht="28.5" customHeight="1" thickBot="1">
      <c r="A24" s="20">
        <v>18</v>
      </c>
      <c r="B24" s="9" t="s">
        <v>257</v>
      </c>
      <c r="C24" s="7" t="s">
        <v>178</v>
      </c>
      <c r="D24" s="7" t="s">
        <v>208</v>
      </c>
      <c r="E24" s="11" t="s">
        <v>256</v>
      </c>
      <c r="F24" s="22">
        <v>9</v>
      </c>
      <c r="G24" s="20">
        <v>11.75</v>
      </c>
      <c r="H24" s="20">
        <f>$B$2*G24/$B$3</f>
        <v>6.351351351351352</v>
      </c>
      <c r="I24" s="20">
        <v>3.27</v>
      </c>
      <c r="J24" s="20">
        <f t="shared" si="1"/>
        <v>28.440366972477065</v>
      </c>
      <c r="K24" s="20">
        <v>37.38</v>
      </c>
      <c r="L24" s="20">
        <f>$I$2*$I$3/K24</f>
        <v>20.62600321027287</v>
      </c>
      <c r="M24" s="20">
        <v>64.06</v>
      </c>
      <c r="N24" s="20">
        <f>$L$2*$L$3/M24</f>
        <v>21.780362160474553</v>
      </c>
      <c r="O24" s="23">
        <f t="shared" si="4"/>
        <v>77.19808369457584</v>
      </c>
      <c r="P24" s="65" t="s">
        <v>327</v>
      </c>
    </row>
  </sheetData>
  <sheetProtection/>
  <mergeCells count="4">
    <mergeCell ref="G5:H5"/>
    <mergeCell ref="I5:J5"/>
    <mergeCell ref="K5:L5"/>
    <mergeCell ref="M5:N5"/>
  </mergeCells>
  <printOptions/>
  <pageMargins left="0.7" right="0.7" top="0.75" bottom="0.75" header="0.3" footer="0.3"/>
  <pageSetup fitToHeight="0" fitToWidth="1" horizontalDpi="600" verticalDpi="600" orientation="landscape" paperSize="9" scale="8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2"/>
  <sheetViews>
    <sheetView zoomScalePageLayoutView="0" workbookViewId="0" topLeftCell="A1">
      <selection activeCell="P12" sqref="P12"/>
    </sheetView>
  </sheetViews>
  <sheetFormatPr defaultColWidth="9.00390625" defaultRowHeight="12.75"/>
  <cols>
    <col min="1" max="1" width="6.875" style="0" customWidth="1"/>
    <col min="2" max="2" width="12.875" style="0" customWidth="1"/>
    <col min="3" max="3" width="10.25390625" style="0" customWidth="1"/>
    <col min="4" max="4" width="13.875" style="0" customWidth="1"/>
    <col min="5" max="5" width="22.75390625" style="0" customWidth="1"/>
    <col min="16" max="16" width="12.25390625" style="0" customWidth="1"/>
  </cols>
  <sheetData>
    <row r="1" spans="1:15" ht="12.75">
      <c r="A1" s="2"/>
      <c r="B1" s="2"/>
      <c r="C1" s="2"/>
      <c r="D1" s="2"/>
      <c r="E1" s="2"/>
      <c r="F1" s="2"/>
      <c r="G1" s="2" t="s">
        <v>17</v>
      </c>
      <c r="H1" s="2"/>
      <c r="I1" s="2"/>
      <c r="J1" s="2"/>
      <c r="K1" s="2"/>
      <c r="L1" s="2"/>
      <c r="M1" s="2"/>
      <c r="N1" s="2"/>
      <c r="O1" s="2"/>
    </row>
    <row r="2" spans="1:15" ht="12.75">
      <c r="A2" s="2" t="s">
        <v>0</v>
      </c>
      <c r="B2" s="2">
        <v>20</v>
      </c>
      <c r="C2" s="2"/>
      <c r="D2" s="2" t="s">
        <v>1</v>
      </c>
      <c r="E2" s="2">
        <v>30</v>
      </c>
      <c r="F2" s="2"/>
      <c r="G2" s="2"/>
      <c r="H2" s="2" t="s">
        <v>2</v>
      </c>
      <c r="I2" s="2">
        <v>25</v>
      </c>
      <c r="J2" s="2"/>
      <c r="K2" s="2" t="s">
        <v>18</v>
      </c>
      <c r="L2" s="2">
        <v>25</v>
      </c>
      <c r="M2" s="2"/>
      <c r="N2" s="2"/>
      <c r="O2" s="2"/>
    </row>
    <row r="3" spans="1:15" ht="12.75">
      <c r="A3" s="2" t="s">
        <v>3</v>
      </c>
      <c r="B3" s="2">
        <v>38</v>
      </c>
      <c r="C3" s="2"/>
      <c r="D3" s="2" t="s">
        <v>4</v>
      </c>
      <c r="E3" s="2">
        <v>3.15</v>
      </c>
      <c r="F3" s="2"/>
      <c r="G3" s="2"/>
      <c r="H3" s="2" t="s">
        <v>5</v>
      </c>
      <c r="I3" s="2">
        <f>MIN(K7:K22)</f>
        <v>23.84</v>
      </c>
      <c r="J3" s="2"/>
      <c r="K3" s="2" t="s">
        <v>19</v>
      </c>
      <c r="L3" s="2">
        <f>MIN(M6:M19)</f>
        <v>48.87</v>
      </c>
      <c r="M3" s="2"/>
      <c r="N3" s="2"/>
      <c r="O3" s="2"/>
    </row>
    <row r="4" spans="1:15" ht="12.75">
      <c r="A4" s="2"/>
      <c r="B4" s="2" t="s">
        <v>6</v>
      </c>
      <c r="C4" s="2"/>
      <c r="D4" s="2"/>
      <c r="E4" s="2" t="s">
        <v>321</v>
      </c>
      <c r="F4" s="2"/>
      <c r="G4" s="2"/>
      <c r="H4" s="2"/>
      <c r="I4" s="2" t="s">
        <v>20</v>
      </c>
      <c r="J4" s="2"/>
      <c r="K4" s="2" t="s">
        <v>21</v>
      </c>
      <c r="L4" s="2" t="s">
        <v>22</v>
      </c>
      <c r="M4" s="2"/>
      <c r="N4" s="2"/>
      <c r="O4" s="2"/>
    </row>
    <row r="5" spans="1:15" ht="12.75">
      <c r="A5" s="2"/>
      <c r="B5" s="2"/>
      <c r="G5" s="69" t="s">
        <v>8</v>
      </c>
      <c r="H5" s="69"/>
      <c r="I5" s="69" t="s">
        <v>324</v>
      </c>
      <c r="J5" s="69"/>
      <c r="K5" s="69" t="s">
        <v>24</v>
      </c>
      <c r="L5" s="69"/>
      <c r="M5" s="69" t="s">
        <v>25</v>
      </c>
      <c r="N5" s="69"/>
      <c r="O5" s="2"/>
    </row>
    <row r="6" spans="1:16" ht="12.75">
      <c r="A6" s="1" t="s">
        <v>16</v>
      </c>
      <c r="B6" s="1" t="s">
        <v>9</v>
      </c>
      <c r="C6" s="1" t="s">
        <v>10</v>
      </c>
      <c r="D6" s="1" t="s">
        <v>11</v>
      </c>
      <c r="E6" s="1" t="s">
        <v>12</v>
      </c>
      <c r="F6" s="1" t="s">
        <v>23</v>
      </c>
      <c r="G6" s="1" t="s">
        <v>13</v>
      </c>
      <c r="H6" s="1" t="s">
        <v>14</v>
      </c>
      <c r="I6" s="1" t="s">
        <v>13</v>
      </c>
      <c r="J6" s="1" t="s">
        <v>14</v>
      </c>
      <c r="K6" s="1" t="s">
        <v>13</v>
      </c>
      <c r="L6" s="1" t="s">
        <v>14</v>
      </c>
      <c r="M6" s="1" t="s">
        <v>13</v>
      </c>
      <c r="N6" s="1" t="s">
        <v>14</v>
      </c>
      <c r="O6" s="1" t="s">
        <v>15</v>
      </c>
      <c r="P6" s="65" t="s">
        <v>325</v>
      </c>
    </row>
    <row r="7" spans="1:16" ht="20.25" customHeight="1" thickBot="1">
      <c r="A7" s="23">
        <v>1</v>
      </c>
      <c r="B7" s="33" t="s">
        <v>258</v>
      </c>
      <c r="C7" s="34" t="s">
        <v>259</v>
      </c>
      <c r="D7" s="34" t="s">
        <v>260</v>
      </c>
      <c r="E7" s="31" t="s">
        <v>29</v>
      </c>
      <c r="F7" s="32">
        <v>8</v>
      </c>
      <c r="G7" s="23">
        <v>14.75</v>
      </c>
      <c r="H7" s="23">
        <f aca="true" t="shared" si="0" ref="H7:H22">$B$2*G7/$B$3</f>
        <v>7.7631578947368425</v>
      </c>
      <c r="I7" s="23">
        <v>4.1</v>
      </c>
      <c r="J7" s="23">
        <f>$E$2*$E$3/I7</f>
        <v>23.04878048780488</v>
      </c>
      <c r="K7" s="23">
        <v>25.56</v>
      </c>
      <c r="L7" s="23">
        <f aca="true" t="shared" si="1" ref="L7:L22">$I$2*$I$3/K7</f>
        <v>23.317683881064163</v>
      </c>
      <c r="M7" s="23">
        <v>55.75</v>
      </c>
      <c r="N7" s="23">
        <f aca="true" t="shared" si="2" ref="N7:N22">$L$2*$L$3/M7</f>
        <v>21.91479820627803</v>
      </c>
      <c r="O7" s="23">
        <f aca="true" t="shared" si="3" ref="O7:O22">SUM(H7,J7,L7,N7)</f>
        <v>76.0444204698839</v>
      </c>
      <c r="P7" s="65" t="s">
        <v>327</v>
      </c>
    </row>
    <row r="8" spans="1:16" ht="34.5" customHeight="1" thickBot="1">
      <c r="A8" s="23">
        <v>2</v>
      </c>
      <c r="B8" s="33" t="s">
        <v>261</v>
      </c>
      <c r="C8" s="34" t="s">
        <v>184</v>
      </c>
      <c r="D8" s="34" t="s">
        <v>244</v>
      </c>
      <c r="E8" s="31" t="s">
        <v>291</v>
      </c>
      <c r="F8" s="32">
        <v>8</v>
      </c>
      <c r="G8" s="23">
        <v>12</v>
      </c>
      <c r="H8" s="23">
        <f t="shared" si="0"/>
        <v>6.315789473684211</v>
      </c>
      <c r="I8" s="23">
        <v>0</v>
      </c>
      <c r="J8" s="23">
        <v>0</v>
      </c>
      <c r="K8" s="23">
        <v>71.5</v>
      </c>
      <c r="L8" s="23">
        <f t="shared" si="1"/>
        <v>8.335664335664335</v>
      </c>
      <c r="M8" s="23">
        <v>94.34</v>
      </c>
      <c r="N8" s="23">
        <f t="shared" si="2"/>
        <v>12.950498198007207</v>
      </c>
      <c r="O8" s="23">
        <f t="shared" si="3"/>
        <v>27.601952007355752</v>
      </c>
      <c r="P8" s="67" t="s">
        <v>328</v>
      </c>
    </row>
    <row r="9" spans="1:16" ht="30.75" customHeight="1" thickBot="1">
      <c r="A9" s="23">
        <v>3</v>
      </c>
      <c r="B9" s="33" t="s">
        <v>262</v>
      </c>
      <c r="C9" s="34" t="s">
        <v>187</v>
      </c>
      <c r="D9" s="34" t="s">
        <v>208</v>
      </c>
      <c r="E9" s="31" t="s">
        <v>322</v>
      </c>
      <c r="F9" s="32">
        <v>8</v>
      </c>
      <c r="G9" s="35">
        <v>8.75</v>
      </c>
      <c r="H9" s="23">
        <f t="shared" si="0"/>
        <v>4.605263157894737</v>
      </c>
      <c r="I9" s="35">
        <v>3.54</v>
      </c>
      <c r="J9" s="23">
        <f aca="true" t="shared" si="4" ref="J9:J21">$E$2*$E$3/I9</f>
        <v>26.694915254237287</v>
      </c>
      <c r="K9" s="23">
        <v>40.59</v>
      </c>
      <c r="L9" s="23">
        <f t="shared" si="1"/>
        <v>14.683419561468341</v>
      </c>
      <c r="M9" s="23">
        <v>63.97</v>
      </c>
      <c r="N9" s="23">
        <f t="shared" si="2"/>
        <v>19.098796310770673</v>
      </c>
      <c r="O9" s="23">
        <f t="shared" si="3"/>
        <v>65.08239428437105</v>
      </c>
      <c r="P9" s="67" t="s">
        <v>328</v>
      </c>
    </row>
    <row r="10" spans="1:16" ht="24.75" customHeight="1" thickBot="1">
      <c r="A10" s="23">
        <v>4</v>
      </c>
      <c r="B10" s="33" t="s">
        <v>263</v>
      </c>
      <c r="C10" s="34" t="s">
        <v>178</v>
      </c>
      <c r="D10" s="34" t="s">
        <v>264</v>
      </c>
      <c r="E10" s="31" t="s">
        <v>36</v>
      </c>
      <c r="F10" s="32">
        <v>8</v>
      </c>
      <c r="G10" s="35">
        <v>20</v>
      </c>
      <c r="H10" s="23">
        <f t="shared" si="0"/>
        <v>10.526315789473685</v>
      </c>
      <c r="I10" s="35">
        <v>3.47</v>
      </c>
      <c r="J10" s="23">
        <f t="shared" si="4"/>
        <v>27.233429394812678</v>
      </c>
      <c r="K10" s="23">
        <v>25.16</v>
      </c>
      <c r="L10" s="23">
        <f t="shared" si="1"/>
        <v>23.68839427662957</v>
      </c>
      <c r="M10" s="23">
        <v>90.25</v>
      </c>
      <c r="N10" s="23">
        <f t="shared" si="2"/>
        <v>13.537396121883656</v>
      </c>
      <c r="O10" s="23">
        <f t="shared" si="3"/>
        <v>74.98553558279959</v>
      </c>
      <c r="P10" s="67" t="s">
        <v>328</v>
      </c>
    </row>
    <row r="11" spans="1:16" ht="24.75" customHeight="1" thickBot="1">
      <c r="A11" s="23">
        <v>5</v>
      </c>
      <c r="B11" s="33" t="s">
        <v>265</v>
      </c>
      <c r="C11" s="34" t="s">
        <v>200</v>
      </c>
      <c r="D11" s="34" t="s">
        <v>202</v>
      </c>
      <c r="E11" s="31" t="s">
        <v>67</v>
      </c>
      <c r="F11" s="32">
        <v>8</v>
      </c>
      <c r="G11" s="35">
        <v>9.75</v>
      </c>
      <c r="H11" s="23">
        <f t="shared" si="0"/>
        <v>5.131578947368421</v>
      </c>
      <c r="I11" s="35">
        <v>3.31</v>
      </c>
      <c r="J11" s="23">
        <f t="shared" si="4"/>
        <v>28.549848942598185</v>
      </c>
      <c r="K11" s="23">
        <v>24.57</v>
      </c>
      <c r="L11" s="23">
        <f t="shared" si="1"/>
        <v>24.25722425722426</v>
      </c>
      <c r="M11" s="23">
        <v>77.31</v>
      </c>
      <c r="N11" s="23">
        <f t="shared" si="2"/>
        <v>15.803259604190918</v>
      </c>
      <c r="O11" s="23">
        <f t="shared" si="3"/>
        <v>73.74191175138178</v>
      </c>
      <c r="P11" s="67" t="s">
        <v>328</v>
      </c>
    </row>
    <row r="12" spans="1:16" ht="24.75" customHeight="1" thickBot="1">
      <c r="A12" s="23">
        <v>6</v>
      </c>
      <c r="B12" s="33" t="s">
        <v>266</v>
      </c>
      <c r="C12" s="34" t="s">
        <v>232</v>
      </c>
      <c r="D12" s="34" t="s">
        <v>174</v>
      </c>
      <c r="E12" s="31" t="s">
        <v>48</v>
      </c>
      <c r="F12" s="32">
        <v>8</v>
      </c>
      <c r="G12" s="35">
        <v>18</v>
      </c>
      <c r="H12" s="23">
        <f t="shared" si="0"/>
        <v>9.473684210526315</v>
      </c>
      <c r="I12" s="35">
        <v>3.15</v>
      </c>
      <c r="J12" s="23">
        <f t="shared" si="4"/>
        <v>30</v>
      </c>
      <c r="K12" s="23">
        <v>39.03</v>
      </c>
      <c r="L12" s="23">
        <f t="shared" si="1"/>
        <v>15.270304893671534</v>
      </c>
      <c r="M12" s="23">
        <v>49.43</v>
      </c>
      <c r="N12" s="23">
        <f t="shared" si="2"/>
        <v>24.71677119158406</v>
      </c>
      <c r="O12" s="23">
        <f t="shared" si="3"/>
        <v>79.46076029578191</v>
      </c>
      <c r="P12" s="65" t="s">
        <v>326</v>
      </c>
    </row>
    <row r="13" spans="1:16" ht="23.25" customHeight="1" thickBot="1">
      <c r="A13" s="23">
        <v>7</v>
      </c>
      <c r="B13" s="33" t="s">
        <v>314</v>
      </c>
      <c r="C13" s="34" t="s">
        <v>178</v>
      </c>
      <c r="D13" s="34" t="s">
        <v>212</v>
      </c>
      <c r="E13" s="31" t="s">
        <v>67</v>
      </c>
      <c r="F13" s="32">
        <v>8</v>
      </c>
      <c r="G13" s="35">
        <v>10</v>
      </c>
      <c r="H13" s="23">
        <f t="shared" si="0"/>
        <v>5.2631578947368425</v>
      </c>
      <c r="I13" s="35">
        <v>4.02</v>
      </c>
      <c r="J13" s="23">
        <f t="shared" si="4"/>
        <v>23.507462686567166</v>
      </c>
      <c r="K13" s="23">
        <v>36.25</v>
      </c>
      <c r="L13" s="23">
        <f t="shared" si="1"/>
        <v>16.44137931034483</v>
      </c>
      <c r="M13" s="23">
        <v>66.85</v>
      </c>
      <c r="N13" s="23">
        <f t="shared" si="2"/>
        <v>18.275991024682124</v>
      </c>
      <c r="O13" s="23">
        <f t="shared" si="3"/>
        <v>63.48799091633096</v>
      </c>
      <c r="P13" s="67" t="s">
        <v>328</v>
      </c>
    </row>
    <row r="14" spans="1:16" ht="25.5" customHeight="1" thickBot="1">
      <c r="A14" s="23">
        <v>8</v>
      </c>
      <c r="B14" s="33" t="s">
        <v>267</v>
      </c>
      <c r="C14" s="34" t="s">
        <v>177</v>
      </c>
      <c r="D14" s="34" t="s">
        <v>158</v>
      </c>
      <c r="E14" s="31" t="s">
        <v>48</v>
      </c>
      <c r="F14" s="32">
        <v>8</v>
      </c>
      <c r="G14" s="35">
        <v>9</v>
      </c>
      <c r="H14" s="23">
        <f t="shared" si="0"/>
        <v>4.7368421052631575</v>
      </c>
      <c r="I14" s="36">
        <v>4.09</v>
      </c>
      <c r="J14" s="23">
        <f t="shared" si="4"/>
        <v>23.105134474327627</v>
      </c>
      <c r="K14" s="23">
        <v>31.03</v>
      </c>
      <c r="L14" s="23">
        <f t="shared" si="1"/>
        <v>19.207218820496294</v>
      </c>
      <c r="M14" s="23">
        <v>76.81</v>
      </c>
      <c r="N14" s="23">
        <f t="shared" si="2"/>
        <v>15.906132014060669</v>
      </c>
      <c r="O14" s="23">
        <f t="shared" si="3"/>
        <v>62.955327414147746</v>
      </c>
      <c r="P14" s="67" t="s">
        <v>328</v>
      </c>
    </row>
    <row r="15" spans="1:16" ht="32.25" customHeight="1" thickBot="1">
      <c r="A15" s="23">
        <v>9</v>
      </c>
      <c r="B15" s="33" t="s">
        <v>268</v>
      </c>
      <c r="C15" s="34" t="s">
        <v>187</v>
      </c>
      <c r="D15" s="34" t="s">
        <v>269</v>
      </c>
      <c r="E15" s="31" t="s">
        <v>78</v>
      </c>
      <c r="F15" s="32">
        <v>8</v>
      </c>
      <c r="G15" s="35">
        <v>17</v>
      </c>
      <c r="H15" s="23">
        <f t="shared" si="0"/>
        <v>8.947368421052632</v>
      </c>
      <c r="I15" s="35">
        <v>3.46</v>
      </c>
      <c r="J15" s="23">
        <f t="shared" si="4"/>
        <v>27.3121387283237</v>
      </c>
      <c r="K15" s="23">
        <v>55.9</v>
      </c>
      <c r="L15" s="23">
        <f t="shared" si="1"/>
        <v>10.661896243291592</v>
      </c>
      <c r="M15" s="23">
        <v>95</v>
      </c>
      <c r="N15" s="23">
        <f t="shared" si="2"/>
        <v>12.860526315789473</v>
      </c>
      <c r="O15" s="23">
        <f t="shared" si="3"/>
        <v>59.7819297084574</v>
      </c>
      <c r="P15" s="67" t="s">
        <v>328</v>
      </c>
    </row>
    <row r="16" spans="1:16" ht="26.25" customHeight="1" thickBot="1">
      <c r="A16" s="23">
        <v>10</v>
      </c>
      <c r="B16" s="33" t="s">
        <v>270</v>
      </c>
      <c r="C16" s="34" t="s">
        <v>228</v>
      </c>
      <c r="D16" s="34" t="s">
        <v>179</v>
      </c>
      <c r="E16" s="31" t="s">
        <v>67</v>
      </c>
      <c r="F16" s="32">
        <v>8</v>
      </c>
      <c r="G16" s="35">
        <v>10.75</v>
      </c>
      <c r="H16" s="23">
        <f t="shared" si="0"/>
        <v>5.657894736842105</v>
      </c>
      <c r="I16" s="35">
        <v>3.56</v>
      </c>
      <c r="J16" s="23">
        <f t="shared" si="4"/>
        <v>26.54494382022472</v>
      </c>
      <c r="K16" s="23">
        <v>31.22</v>
      </c>
      <c r="L16" s="23">
        <f t="shared" si="1"/>
        <v>19.0903267136451</v>
      </c>
      <c r="M16" s="23">
        <v>48.87</v>
      </c>
      <c r="N16" s="23">
        <f t="shared" si="2"/>
        <v>25</v>
      </c>
      <c r="O16" s="23">
        <f t="shared" si="3"/>
        <v>76.29316527071192</v>
      </c>
      <c r="P16" s="65" t="s">
        <v>327</v>
      </c>
    </row>
    <row r="17" spans="1:16" ht="33.75" customHeight="1" thickBot="1">
      <c r="A17" s="23">
        <v>11</v>
      </c>
      <c r="B17" s="33" t="s">
        <v>271</v>
      </c>
      <c r="C17" s="34" t="s">
        <v>230</v>
      </c>
      <c r="D17" s="34" t="s">
        <v>216</v>
      </c>
      <c r="E17" s="31" t="s">
        <v>292</v>
      </c>
      <c r="F17" s="32">
        <v>8</v>
      </c>
      <c r="G17" s="35">
        <v>14.75</v>
      </c>
      <c r="H17" s="23">
        <f t="shared" si="0"/>
        <v>7.7631578947368425</v>
      </c>
      <c r="I17" s="35">
        <v>0</v>
      </c>
      <c r="J17" s="23">
        <v>0</v>
      </c>
      <c r="K17" s="23">
        <v>34.46</v>
      </c>
      <c r="L17" s="23">
        <f t="shared" si="1"/>
        <v>17.295414973882764</v>
      </c>
      <c r="M17" s="23">
        <v>83.75</v>
      </c>
      <c r="N17" s="23">
        <f t="shared" si="2"/>
        <v>14.588059701492538</v>
      </c>
      <c r="O17" s="23">
        <f t="shared" si="3"/>
        <v>39.646632570112146</v>
      </c>
      <c r="P17" s="67" t="s">
        <v>328</v>
      </c>
    </row>
    <row r="18" spans="1:16" ht="24.75" customHeight="1" thickBot="1">
      <c r="A18" s="23">
        <v>12</v>
      </c>
      <c r="B18" s="33" t="s">
        <v>272</v>
      </c>
      <c r="C18" s="34" t="s">
        <v>189</v>
      </c>
      <c r="D18" s="34" t="s">
        <v>166</v>
      </c>
      <c r="E18" s="31" t="s">
        <v>48</v>
      </c>
      <c r="F18" s="32">
        <v>8</v>
      </c>
      <c r="G18" s="35">
        <v>16</v>
      </c>
      <c r="H18" s="23">
        <f t="shared" si="0"/>
        <v>8.421052631578947</v>
      </c>
      <c r="I18" s="35">
        <v>3.42</v>
      </c>
      <c r="J18" s="23">
        <f t="shared" si="4"/>
        <v>27.63157894736842</v>
      </c>
      <c r="K18" s="23">
        <v>23.84</v>
      </c>
      <c r="L18" s="23">
        <f t="shared" si="1"/>
        <v>25</v>
      </c>
      <c r="M18" s="23">
        <v>73.12</v>
      </c>
      <c r="N18" s="23">
        <f t="shared" si="2"/>
        <v>16.708834792122538</v>
      </c>
      <c r="O18" s="23">
        <f t="shared" si="3"/>
        <v>77.7614663710699</v>
      </c>
      <c r="P18" s="65" t="s">
        <v>327</v>
      </c>
    </row>
    <row r="19" spans="1:16" ht="31.5" customHeight="1" thickBot="1">
      <c r="A19" s="23">
        <v>13</v>
      </c>
      <c r="B19" s="33" t="s">
        <v>273</v>
      </c>
      <c r="C19" s="34" t="s">
        <v>274</v>
      </c>
      <c r="D19" s="34" t="s">
        <v>179</v>
      </c>
      <c r="E19" s="31" t="s">
        <v>78</v>
      </c>
      <c r="F19" s="32">
        <v>8</v>
      </c>
      <c r="G19" s="35">
        <v>14</v>
      </c>
      <c r="H19" s="23">
        <f t="shared" si="0"/>
        <v>7.368421052631579</v>
      </c>
      <c r="I19" s="35">
        <v>4.12</v>
      </c>
      <c r="J19" s="23">
        <f t="shared" si="4"/>
        <v>22.936893203883496</v>
      </c>
      <c r="K19" s="23">
        <v>40.94</v>
      </c>
      <c r="L19" s="23">
        <f t="shared" si="1"/>
        <v>14.557889594528579</v>
      </c>
      <c r="M19" s="23">
        <v>81.37</v>
      </c>
      <c r="N19" s="23">
        <f t="shared" si="2"/>
        <v>15.014747449920117</v>
      </c>
      <c r="O19" s="23">
        <f t="shared" si="3"/>
        <v>59.877951300963765</v>
      </c>
      <c r="P19" s="67" t="s">
        <v>328</v>
      </c>
    </row>
    <row r="20" spans="1:16" ht="21.75" customHeight="1" thickBot="1">
      <c r="A20" s="23">
        <v>14</v>
      </c>
      <c r="B20" s="33" t="s">
        <v>275</v>
      </c>
      <c r="C20" s="34" t="s">
        <v>189</v>
      </c>
      <c r="D20" s="34" t="s">
        <v>276</v>
      </c>
      <c r="E20" s="31" t="s">
        <v>256</v>
      </c>
      <c r="F20" s="32">
        <v>8</v>
      </c>
      <c r="G20" s="35">
        <v>19.5</v>
      </c>
      <c r="H20" s="23">
        <f t="shared" si="0"/>
        <v>10.263157894736842</v>
      </c>
      <c r="I20" s="35">
        <v>3.36</v>
      </c>
      <c r="J20" s="23">
        <f t="shared" si="4"/>
        <v>28.125</v>
      </c>
      <c r="K20" s="23">
        <v>39.47</v>
      </c>
      <c r="L20" s="23">
        <f t="shared" si="1"/>
        <v>15.100076007093996</v>
      </c>
      <c r="M20" s="23">
        <v>53.63</v>
      </c>
      <c r="N20" s="23">
        <f t="shared" si="2"/>
        <v>22.781092672011933</v>
      </c>
      <c r="O20" s="23">
        <f t="shared" si="3"/>
        <v>76.26932657384278</v>
      </c>
      <c r="P20" s="65" t="s">
        <v>327</v>
      </c>
    </row>
    <row r="21" spans="1:16" ht="34.5" customHeight="1" thickBot="1">
      <c r="A21" s="23">
        <v>15</v>
      </c>
      <c r="B21" s="33" t="s">
        <v>277</v>
      </c>
      <c r="C21" s="34" t="s">
        <v>252</v>
      </c>
      <c r="D21" s="34" t="s">
        <v>158</v>
      </c>
      <c r="E21" s="31" t="s">
        <v>323</v>
      </c>
      <c r="F21" s="32">
        <v>8</v>
      </c>
      <c r="G21" s="23">
        <v>9.75</v>
      </c>
      <c r="H21" s="23">
        <f t="shared" si="0"/>
        <v>5.131578947368421</v>
      </c>
      <c r="I21" s="23">
        <v>3.48</v>
      </c>
      <c r="J21" s="23">
        <f t="shared" si="4"/>
        <v>27.155172413793103</v>
      </c>
      <c r="K21" s="23">
        <v>44.78</v>
      </c>
      <c r="L21" s="23">
        <f t="shared" si="1"/>
        <v>13.309513175524787</v>
      </c>
      <c r="M21" s="23">
        <v>93.65</v>
      </c>
      <c r="N21" s="23">
        <f t="shared" si="2"/>
        <v>13.04591564335291</v>
      </c>
      <c r="O21" s="23">
        <f t="shared" si="3"/>
        <v>58.64218018003922</v>
      </c>
      <c r="P21" s="67" t="s">
        <v>328</v>
      </c>
    </row>
    <row r="22" spans="1:16" ht="20.25" customHeight="1" thickBot="1">
      <c r="A22" s="23">
        <v>16</v>
      </c>
      <c r="B22" s="37" t="s">
        <v>311</v>
      </c>
      <c r="C22" s="37" t="s">
        <v>312</v>
      </c>
      <c r="D22" s="37" t="s">
        <v>313</v>
      </c>
      <c r="E22" s="31" t="s">
        <v>110</v>
      </c>
      <c r="F22" s="23">
        <v>8</v>
      </c>
      <c r="G22" s="23">
        <v>13.5</v>
      </c>
      <c r="H22" s="23">
        <f t="shared" si="0"/>
        <v>7.105263157894737</v>
      </c>
      <c r="I22" s="23">
        <v>0</v>
      </c>
      <c r="J22" s="23">
        <v>0</v>
      </c>
      <c r="K22" s="23">
        <v>55</v>
      </c>
      <c r="L22" s="23">
        <f t="shared" si="1"/>
        <v>10.836363636363636</v>
      </c>
      <c r="M22" s="23">
        <v>75.38</v>
      </c>
      <c r="N22" s="23">
        <f t="shared" si="2"/>
        <v>16.207880074290262</v>
      </c>
      <c r="O22" s="23">
        <f t="shared" si="3"/>
        <v>34.149506868548634</v>
      </c>
      <c r="P22" s="67" t="s">
        <v>328</v>
      </c>
    </row>
  </sheetData>
  <sheetProtection/>
  <mergeCells count="4">
    <mergeCell ref="G5:H5"/>
    <mergeCell ref="I5:J5"/>
    <mergeCell ref="K5:L5"/>
    <mergeCell ref="M5:N5"/>
  </mergeCells>
  <printOptions/>
  <pageMargins left="0.7" right="0.7" top="0.75" bottom="0.75" header="0.3" footer="0.3"/>
  <pageSetup fitToHeight="0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kabinet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Admin</cp:lastModifiedBy>
  <cp:lastPrinted>2016-11-30T07:04:35Z</cp:lastPrinted>
  <dcterms:created xsi:type="dcterms:W3CDTF">2016-10-05T06:55:28Z</dcterms:created>
  <dcterms:modified xsi:type="dcterms:W3CDTF">2016-12-07T06:20:21Z</dcterms:modified>
  <cp:category/>
  <cp:version/>
  <cp:contentType/>
  <cp:contentStatus/>
</cp:coreProperties>
</file>